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240" yWindow="240" windowWidth="25360" windowHeight="14860" tabRatio="500" firstSheet="4" activeTab="13"/>
  </bookViews>
  <sheets>
    <sheet name="Begreber i træning" sheetId="1" r:id="rId1"/>
    <sheet name="Ugeskabelon" sheetId="15" r:id="rId2"/>
    <sheet name="U5" sheetId="2" r:id="rId3"/>
    <sheet name="U6" sheetId="3" r:id="rId4"/>
    <sheet name="U7" sheetId="4" r:id="rId5"/>
    <sheet name="U8" sheetId="5" r:id="rId6"/>
    <sheet name="U9" sheetId="6" r:id="rId7"/>
    <sheet name="U10" sheetId="7" r:id="rId8"/>
    <sheet name="U11" sheetId="8" r:id="rId9"/>
    <sheet name="U12" sheetId="9" r:id="rId10"/>
    <sheet name="U13" sheetId="10" r:id="rId11"/>
    <sheet name="U14" sheetId="11" r:id="rId12"/>
    <sheet name="U15" sheetId="12" r:id="rId13"/>
    <sheet name="U17" sheetId="13" r:id="rId14"/>
    <sheet name="U19" sheetId="14" r:id="rId1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15" l="1"/>
  <c r="F31" i="15"/>
  <c r="D31" i="15"/>
  <c r="B31" i="15"/>
  <c r="H33" i="15"/>
  <c r="H32" i="15"/>
  <c r="F33" i="15"/>
  <c r="F32" i="15"/>
  <c r="D33" i="15"/>
  <c r="D32" i="15"/>
  <c r="B33" i="15"/>
  <c r="B32" i="15"/>
  <c r="M22" i="9"/>
  <c r="M21" i="9"/>
  <c r="F22" i="4"/>
  <c r="F21" i="4"/>
  <c r="F22" i="3"/>
  <c r="F21" i="3"/>
  <c r="F22" i="2"/>
  <c r="F21" i="2"/>
  <c r="F22" i="5"/>
  <c r="F21" i="5"/>
  <c r="M22" i="6"/>
  <c r="M21" i="6"/>
  <c r="M22" i="7"/>
  <c r="M21" i="7"/>
  <c r="M22" i="8"/>
  <c r="M21" i="8"/>
  <c r="M22" i="10"/>
  <c r="M21" i="10"/>
  <c r="M22" i="11"/>
  <c r="M21" i="11"/>
  <c r="F22" i="12"/>
  <c r="F21" i="12"/>
  <c r="F22" i="13"/>
  <c r="F21" i="13"/>
  <c r="F22" i="14"/>
  <c r="F21" i="14"/>
  <c r="I22" i="11"/>
  <c r="I23" i="11"/>
  <c r="I24" i="11"/>
  <c r="I25" i="11"/>
  <c r="I26" i="11"/>
  <c r="I22" i="10"/>
  <c r="I23" i="10"/>
  <c r="I24" i="10"/>
  <c r="I25" i="10"/>
  <c r="I26" i="10"/>
  <c r="I22" i="9"/>
  <c r="I23" i="9"/>
  <c r="I24" i="9"/>
  <c r="I25" i="9"/>
  <c r="I26" i="9"/>
  <c r="I22" i="8"/>
  <c r="I23" i="8"/>
  <c r="I24" i="8"/>
  <c r="I25" i="8"/>
  <c r="I26" i="8"/>
  <c r="I22" i="7"/>
  <c r="I23" i="7"/>
  <c r="I24" i="7"/>
  <c r="I25" i="7"/>
  <c r="I26" i="7"/>
  <c r="I25" i="6"/>
  <c r="I26" i="6"/>
  <c r="I24" i="6"/>
  <c r="I23" i="6"/>
  <c r="I22" i="6"/>
  <c r="F24" i="11"/>
  <c r="F23" i="11"/>
  <c r="F22" i="11"/>
  <c r="F24" i="10"/>
  <c r="F23" i="10"/>
  <c r="F22" i="10"/>
  <c r="F24" i="9"/>
  <c r="F23" i="9"/>
  <c r="F22" i="9"/>
  <c r="F24" i="8"/>
  <c r="F23" i="8"/>
  <c r="F22" i="8"/>
  <c r="F24" i="7"/>
  <c r="F23" i="7"/>
  <c r="F22" i="7"/>
  <c r="F23" i="6"/>
  <c r="F24" i="6"/>
  <c r="F22" i="6"/>
  <c r="C23" i="2"/>
  <c r="C23" i="7"/>
  <c r="C24" i="7"/>
  <c r="C25" i="7"/>
  <c r="C22" i="7"/>
  <c r="C23" i="4"/>
  <c r="C24" i="4"/>
  <c r="C25" i="4"/>
  <c r="C22" i="4"/>
  <c r="C23" i="5"/>
  <c r="C24" i="5"/>
  <c r="C25" i="5"/>
  <c r="C22" i="5"/>
  <c r="C23" i="6"/>
  <c r="C24" i="6"/>
  <c r="C25" i="6"/>
  <c r="C22" i="6"/>
  <c r="C23" i="8"/>
  <c r="C24" i="8"/>
  <c r="C25" i="8"/>
  <c r="C22" i="8"/>
  <c r="C23" i="9"/>
  <c r="C24" i="9"/>
  <c r="C25" i="9"/>
  <c r="C22" i="9"/>
  <c r="C23" i="10"/>
  <c r="C24" i="10"/>
  <c r="C25" i="10"/>
  <c r="C22" i="10"/>
  <c r="C23" i="11"/>
  <c r="C24" i="11"/>
  <c r="C25" i="11"/>
  <c r="C23" i="12"/>
  <c r="C24" i="12"/>
  <c r="C25" i="12"/>
  <c r="C22" i="12"/>
  <c r="C22" i="13"/>
  <c r="C25" i="14"/>
  <c r="C24" i="14"/>
  <c r="C23" i="14"/>
  <c r="C22" i="14"/>
  <c r="C23" i="13"/>
  <c r="C24" i="13"/>
  <c r="C25" i="13"/>
  <c r="C24" i="2"/>
  <c r="C25" i="2"/>
  <c r="C25" i="3"/>
  <c r="C24" i="3"/>
  <c r="C23" i="3"/>
  <c r="C22" i="3"/>
  <c r="C22" i="2"/>
  <c r="C22" i="11"/>
</calcChain>
</file>

<file path=xl/sharedStrings.xml><?xml version="1.0" encoding="utf-8"?>
<sst xmlns="http://schemas.openxmlformats.org/spreadsheetml/2006/main" count="1866" uniqueCount="103">
  <si>
    <t>Træningsbegreber</t>
  </si>
  <si>
    <t>Formel</t>
  </si>
  <si>
    <t>Funktionel</t>
  </si>
  <si>
    <t>De 4 bokse</t>
  </si>
  <si>
    <t>Teknisk</t>
  </si>
  <si>
    <t>Taktisk</t>
  </si>
  <si>
    <t>Fysisk</t>
  </si>
  <si>
    <t>Mentalt</t>
  </si>
  <si>
    <t>Emne</t>
  </si>
  <si>
    <t>Træningsmåder</t>
  </si>
  <si>
    <t>Emner</t>
  </si>
  <si>
    <t>Færdighedsniveau</t>
  </si>
  <si>
    <t>U5 - Årsplan</t>
  </si>
  <si>
    <t>Område</t>
  </si>
  <si>
    <t>Andel i %</t>
  </si>
  <si>
    <t>Samlet</t>
  </si>
  <si>
    <t>Ugeplan - 3 timer</t>
  </si>
  <si>
    <t>Tid pr. uge i min</t>
  </si>
  <si>
    <t>U6 - Årsplan</t>
  </si>
  <si>
    <t>U7 - Årsplan</t>
  </si>
  <si>
    <t>U8 - Årsplan</t>
  </si>
  <si>
    <t>U9 - Årsplan</t>
  </si>
  <si>
    <t>U10 - Årsplan</t>
  </si>
  <si>
    <t>U11 - Årsplan</t>
  </si>
  <si>
    <t>U12 - Årsplan</t>
  </si>
  <si>
    <t>U13 - Årsplan</t>
  </si>
  <si>
    <t>U14 - Årsplan</t>
  </si>
  <si>
    <t>U15 - Årsplan</t>
  </si>
  <si>
    <t>U17 - Årsplan</t>
  </si>
  <si>
    <t>U19 - Årsplan</t>
  </si>
  <si>
    <t xml:space="preserve">Ugedag: Tirsdag </t>
  </si>
  <si>
    <t>Ugedag: Onsdag</t>
  </si>
  <si>
    <t>Ugedag: Torsdag</t>
  </si>
  <si>
    <t>Ugedag: Fredag</t>
  </si>
  <si>
    <t>Øvelse</t>
  </si>
  <si>
    <t>Ugedag: Mandag</t>
  </si>
  <si>
    <t xml:space="preserve">Kl. </t>
  </si>
  <si>
    <t xml:space="preserve">TPI U ??       Uge: </t>
  </si>
  <si>
    <t>Minutter</t>
  </si>
  <si>
    <t>Fokuspunkter</t>
  </si>
  <si>
    <t>Træner</t>
  </si>
  <si>
    <t>Fredagstræning</t>
  </si>
  <si>
    <t xml:space="preserve">Ugeplan </t>
  </si>
  <si>
    <t>Ugeplan</t>
  </si>
  <si>
    <t>I alt</t>
  </si>
  <si>
    <t>Fordeling mellem formel &amp; funktionel træning</t>
  </si>
  <si>
    <t>min</t>
  </si>
  <si>
    <t>Ugedag: Lørdag</t>
  </si>
  <si>
    <t>Ugedag: Søndag</t>
  </si>
  <si>
    <t>Indersider</t>
  </si>
  <si>
    <t>Drible</t>
  </si>
  <si>
    <t xml:space="preserve">Relationer i spil </t>
  </si>
  <si>
    <t>Almen Motorik</t>
  </si>
  <si>
    <t>Agillity</t>
  </si>
  <si>
    <t>Spilleglæde</t>
  </si>
  <si>
    <t>Selvtillid</t>
  </si>
  <si>
    <t>Footwork</t>
  </si>
  <si>
    <t>Præsentere</t>
  </si>
  <si>
    <t>Formelt</t>
  </si>
  <si>
    <t>Funktionelt</t>
  </si>
  <si>
    <t>Finter</t>
  </si>
  <si>
    <t>Koordination</t>
  </si>
  <si>
    <t>Koncentration / Parathed</t>
  </si>
  <si>
    <t>Øve</t>
  </si>
  <si>
    <t>1. berøringer</t>
  </si>
  <si>
    <t>1v1 Def</t>
  </si>
  <si>
    <t>1v1 Off</t>
  </si>
  <si>
    <t>Lodret vrist</t>
  </si>
  <si>
    <t>Hovedspil</t>
  </si>
  <si>
    <t>Mestre</t>
  </si>
  <si>
    <t>Metsre</t>
  </si>
  <si>
    <t>Vindermentalitet</t>
  </si>
  <si>
    <t>Håndtering af modgang</t>
  </si>
  <si>
    <t>Ihærdighed</t>
  </si>
  <si>
    <t>Afslutninger</t>
  </si>
  <si>
    <t>Opbygningspil</t>
  </si>
  <si>
    <t>Anaerob kapacitet</t>
  </si>
  <si>
    <t>Halvliggende</t>
  </si>
  <si>
    <t>Vendinger</t>
  </si>
  <si>
    <t>Optimere</t>
  </si>
  <si>
    <t>Entusiasme</t>
  </si>
  <si>
    <t>Omstillinger DE-VI</t>
  </si>
  <si>
    <t>Omstillinger VI-DE</t>
  </si>
  <si>
    <t>Afslutningsspil</t>
  </si>
  <si>
    <t>Aerob kapacitet</t>
  </si>
  <si>
    <t>Styrke</t>
  </si>
  <si>
    <t>Ejerskab</t>
  </si>
  <si>
    <t>Indlæg</t>
  </si>
  <si>
    <t>Forsvarsspil</t>
  </si>
  <si>
    <t>Erobringsspil</t>
  </si>
  <si>
    <t>Standardsituationer</t>
  </si>
  <si>
    <t>Kommunikation</t>
  </si>
  <si>
    <t>Spring</t>
  </si>
  <si>
    <t>Sprint</t>
  </si>
  <si>
    <t>Acceleration</t>
  </si>
  <si>
    <t>Hvad skal vi ?</t>
  </si>
  <si>
    <t>Teknik</t>
  </si>
  <si>
    <t>Taktik</t>
  </si>
  <si>
    <t>Fysik</t>
  </si>
  <si>
    <t xml:space="preserve">Minutter </t>
  </si>
  <si>
    <t>Ugen</t>
  </si>
  <si>
    <t>Opbygningsspil</t>
  </si>
  <si>
    <t>Halvtliggende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</si>
</sst>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scheme val="minor"/>
    </font>
    <font>
      <sz val="16"/>
      <color theme="1"/>
      <name val="Calibri"/>
      <scheme val="minor"/>
    </font>
    <font>
      <b/>
      <sz val="72"/>
      <color theme="0"/>
      <name val="Calibri"/>
      <scheme val="minor"/>
    </font>
    <font>
      <b/>
      <sz val="72"/>
      <color theme="1"/>
      <name val="Calibri"/>
      <scheme val="minor"/>
    </font>
    <font>
      <b/>
      <i/>
      <sz val="36"/>
      <color theme="1"/>
      <name val="Calibri"/>
      <scheme val="minor"/>
    </font>
    <font>
      <sz val="72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5"/>
      <color theme="1"/>
      <name val="Calibri"/>
      <scheme val="minor"/>
    </font>
    <font>
      <sz val="15"/>
      <color rgb="FF000000"/>
      <name val="Calibri"/>
      <scheme val="minor"/>
    </font>
    <font>
      <b/>
      <sz val="14"/>
      <color theme="1"/>
      <name val="Calibri"/>
      <scheme val="minor"/>
    </font>
    <font>
      <b/>
      <sz val="72"/>
      <color rgb="FFFFFFFF"/>
      <name val="Calibri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scheme val="minor"/>
    </font>
    <font>
      <sz val="14"/>
      <color rgb="FF000000"/>
      <name val="Calibri"/>
      <scheme val="minor"/>
    </font>
    <font>
      <sz val="10"/>
      <name val="Arial"/>
      <family val="2"/>
    </font>
    <font>
      <b/>
      <sz val="48"/>
      <color theme="0"/>
      <name val="Rockwell Extra Bold"/>
    </font>
    <font>
      <b/>
      <sz val="12"/>
      <name val="Calibri"/>
      <scheme val="minor"/>
    </font>
    <font>
      <sz val="12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61517"/>
        <bgColor indexed="64"/>
      </patternFill>
    </fill>
    <fill>
      <patternFill patternType="solid">
        <fgColor rgb="FFDB02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61517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6600"/>
        <bgColor rgb="FFCFE2F3"/>
      </patternFill>
    </fill>
    <fill>
      <patternFill patternType="solid">
        <fgColor rgb="FFFF0000"/>
        <bgColor rgb="FFEFEFEF"/>
      </patternFill>
    </fill>
    <fill>
      <patternFill patternType="solid">
        <fgColor rgb="FFFF0000"/>
        <bgColor rgb="FFFFFFFF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rgb="FF999999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4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63">
    <xf numFmtId="0" fontId="0" fillId="0" borderId="0" xfId="0"/>
    <xf numFmtId="0" fontId="5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6" fillId="0" borderId="0" xfId="0" applyFont="1"/>
    <xf numFmtId="0" fontId="16" fillId="0" borderId="9" xfId="0" applyFont="1" applyBorder="1"/>
    <xf numFmtId="0" fontId="16" fillId="0" borderId="16" xfId="0" applyFont="1" applyBorder="1"/>
    <xf numFmtId="0" fontId="16" fillId="0" borderId="11" xfId="0" applyFont="1" applyBorder="1"/>
    <xf numFmtId="0" fontId="16" fillId="0" borderId="12" xfId="0" applyFont="1" applyBorder="1"/>
    <xf numFmtId="0" fontId="17" fillId="0" borderId="0" xfId="0" applyFont="1"/>
    <xf numFmtId="0" fontId="18" fillId="0" borderId="0" xfId="0" applyFont="1"/>
    <xf numFmtId="0" fontId="14" fillId="0" borderId="8" xfId="0" applyFont="1" applyBorder="1"/>
    <xf numFmtId="0" fontId="14" fillId="0" borderId="0" xfId="0" applyFont="1" applyBorder="1"/>
    <xf numFmtId="0" fontId="14" fillId="0" borderId="9" xfId="0" applyFont="1" applyBorder="1"/>
    <xf numFmtId="0" fontId="4" fillId="0" borderId="8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7" fillId="0" borderId="8" xfId="0" applyFont="1" applyBorder="1"/>
    <xf numFmtId="0" fontId="17" fillId="0" borderId="0" xfId="0" applyFont="1" applyBorder="1"/>
    <xf numFmtId="0" fontId="17" fillId="0" borderId="9" xfId="0" applyFont="1" applyBorder="1"/>
    <xf numFmtId="0" fontId="18" fillId="0" borderId="8" xfId="0" applyFont="1" applyBorder="1"/>
    <xf numFmtId="0" fontId="18" fillId="0" borderId="0" xfId="0" applyFont="1" applyBorder="1"/>
    <xf numFmtId="0" fontId="18" fillId="0" borderId="9" xfId="0" applyFont="1" applyBorder="1"/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21" fillId="9" borderId="0" xfId="0" applyFont="1" applyFill="1" applyBorder="1" applyAlignment="1"/>
    <xf numFmtId="0" fontId="1" fillId="12" borderId="19" xfId="0" applyFont="1" applyFill="1" applyBorder="1" applyAlignment="1"/>
    <xf numFmtId="0" fontId="21" fillId="9" borderId="19" xfId="0" applyFont="1" applyFill="1" applyBorder="1"/>
    <xf numFmtId="0" fontId="1" fillId="12" borderId="19" xfId="0" applyFont="1" applyFill="1" applyBorder="1"/>
    <xf numFmtId="0" fontId="21" fillId="9" borderId="20" xfId="0" applyFont="1" applyFill="1" applyBorder="1" applyAlignment="1"/>
    <xf numFmtId="0" fontId="1" fillId="11" borderId="20" xfId="0" applyFont="1" applyFill="1" applyBorder="1" applyAlignment="1"/>
    <xf numFmtId="0" fontId="22" fillId="9" borderId="18" xfId="0" applyFont="1" applyFill="1" applyBorder="1"/>
    <xf numFmtId="0" fontId="21" fillId="9" borderId="19" xfId="0" applyFont="1" applyFill="1" applyBorder="1" applyAlignment="1"/>
    <xf numFmtId="0" fontId="22" fillId="9" borderId="19" xfId="0" applyFont="1" applyFill="1" applyBorder="1"/>
    <xf numFmtId="0" fontId="3" fillId="11" borderId="23" xfId="0" applyFont="1" applyFill="1" applyBorder="1"/>
    <xf numFmtId="0" fontId="3" fillId="11" borderId="21" xfId="0" applyFont="1" applyFill="1" applyBorder="1"/>
    <xf numFmtId="0" fontId="3" fillId="11" borderId="22" xfId="0" applyFont="1" applyFill="1" applyBorder="1"/>
    <xf numFmtId="0" fontId="0" fillId="0" borderId="20" xfId="0" applyBorder="1"/>
    <xf numFmtId="0" fontId="1" fillId="11" borderId="19" xfId="0" applyFont="1" applyFill="1" applyBorder="1" applyAlignment="1"/>
    <xf numFmtId="9" fontId="18" fillId="0" borderId="0" xfId="0" applyNumberFormat="1" applyFont="1" applyBorder="1"/>
    <xf numFmtId="0" fontId="18" fillId="0" borderId="9" xfId="0" applyFont="1" applyBorder="1" applyAlignment="1">
      <alignment horizontal="left"/>
    </xf>
    <xf numFmtId="0" fontId="17" fillId="0" borderId="10" xfId="0" applyFont="1" applyBorder="1"/>
    <xf numFmtId="9" fontId="18" fillId="0" borderId="11" xfId="0" applyNumberFormat="1" applyFont="1" applyBorder="1"/>
    <xf numFmtId="0" fontId="18" fillId="0" borderId="12" xfId="0" applyFont="1" applyBorder="1" applyAlignment="1">
      <alignment horizontal="left"/>
    </xf>
    <xf numFmtId="0" fontId="17" fillId="0" borderId="5" xfId="0" applyFont="1" applyBorder="1"/>
    <xf numFmtId="9" fontId="18" fillId="0" borderId="6" xfId="0" applyNumberFormat="1" applyFont="1" applyBorder="1"/>
    <xf numFmtId="0" fontId="18" fillId="0" borderId="6" xfId="0" applyFont="1" applyBorder="1"/>
    <xf numFmtId="0" fontId="18" fillId="0" borderId="7" xfId="0" applyFont="1" applyBorder="1" applyAlignment="1">
      <alignment horizontal="left"/>
    </xf>
    <xf numFmtId="0" fontId="21" fillId="9" borderId="26" xfId="0" applyFont="1" applyFill="1" applyBorder="1" applyAlignment="1"/>
    <xf numFmtId="0" fontId="21" fillId="9" borderId="26" xfId="0" applyFont="1" applyFill="1" applyBorder="1"/>
    <xf numFmtId="0" fontId="21" fillId="9" borderId="27" xfId="0" applyFont="1" applyFill="1" applyBorder="1" applyAlignment="1"/>
    <xf numFmtId="0" fontId="21" fillId="9" borderId="28" xfId="0" applyFont="1" applyFill="1" applyBorder="1" applyAlignment="1"/>
    <xf numFmtId="0" fontId="22" fillId="9" borderId="29" xfId="0" applyFont="1" applyFill="1" applyBorder="1"/>
    <xf numFmtId="0" fontId="21" fillId="9" borderId="8" xfId="0" applyFont="1" applyFill="1" applyBorder="1" applyAlignment="1"/>
    <xf numFmtId="0" fontId="22" fillId="9" borderId="26" xfId="0" applyFont="1" applyFill="1" applyBorder="1"/>
    <xf numFmtId="0" fontId="21" fillId="9" borderId="8" xfId="0" applyFont="1" applyFill="1" applyBorder="1"/>
    <xf numFmtId="0" fontId="21" fillId="9" borderId="24" xfId="0" applyFont="1" applyFill="1" applyBorder="1"/>
    <xf numFmtId="0" fontId="0" fillId="0" borderId="27" xfId="0" applyBorder="1"/>
    <xf numFmtId="0" fontId="21" fillId="9" borderId="10" xfId="0" applyFont="1" applyFill="1" applyBorder="1"/>
    <xf numFmtId="0" fontId="0" fillId="0" borderId="30" xfId="0" applyBorder="1"/>
    <xf numFmtId="0" fontId="3" fillId="11" borderId="31" xfId="0" applyFont="1" applyFill="1" applyBorder="1"/>
    <xf numFmtId="0" fontId="0" fillId="0" borderId="32" xfId="0" applyBorder="1"/>
    <xf numFmtId="0" fontId="0" fillId="0" borderId="14" xfId="0" applyFont="1" applyBorder="1"/>
    <xf numFmtId="0" fontId="0" fillId="0" borderId="5" xfId="0" applyFont="1" applyBorder="1"/>
    <xf numFmtId="0" fontId="0" fillId="0" borderId="7" xfId="0" applyFont="1" applyBorder="1" applyAlignment="1"/>
    <xf numFmtId="0" fontId="0" fillId="0" borderId="14" xfId="0" applyFont="1" applyBorder="1" applyAlignment="1"/>
    <xf numFmtId="0" fontId="0" fillId="0" borderId="15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6" xfId="0" applyFont="1" applyBorder="1"/>
    <xf numFmtId="0" fontId="0" fillId="0" borderId="10" xfId="0" applyFont="1" applyBorder="1"/>
    <xf numFmtId="0" fontId="0" fillId="0" borderId="12" xfId="0" applyFont="1" applyBorder="1"/>
    <xf numFmtId="0" fontId="16" fillId="0" borderId="8" xfId="0" applyFont="1" applyBorder="1"/>
    <xf numFmtId="0" fontId="0" fillId="0" borderId="0" xfId="0" applyBorder="1"/>
    <xf numFmtId="0" fontId="0" fillId="0" borderId="33" xfId="0" applyFont="1" applyBorder="1"/>
    <xf numFmtId="0" fontId="0" fillId="0" borderId="34" xfId="0" applyBorder="1"/>
    <xf numFmtId="0" fontId="0" fillId="0" borderId="35" xfId="0" applyFont="1" applyBorder="1"/>
    <xf numFmtId="0" fontId="0" fillId="0" borderId="36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37" xfId="0" applyFont="1" applyBorder="1"/>
    <xf numFmtId="0" fontId="0" fillId="0" borderId="41" xfId="0" applyFont="1" applyBorder="1"/>
    <xf numFmtId="0" fontId="0" fillId="0" borderId="22" xfId="0" applyFont="1" applyBorder="1"/>
    <xf numFmtId="0" fontId="0" fillId="0" borderId="41" xfId="0" applyBorder="1"/>
    <xf numFmtId="0" fontId="0" fillId="0" borderId="42" xfId="0" applyBorder="1"/>
    <xf numFmtId="0" fontId="16" fillId="0" borderId="37" xfId="0" applyFont="1" applyBorder="1"/>
    <xf numFmtId="0" fontId="0" fillId="0" borderId="33" xfId="0" applyBorder="1"/>
    <xf numFmtId="0" fontId="0" fillId="0" borderId="35" xfId="0" applyBorder="1"/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1" fillId="9" borderId="14" xfId="0" applyFont="1" applyFill="1" applyBorder="1"/>
    <xf numFmtId="0" fontId="21" fillId="9" borderId="15" xfId="0" applyFont="1" applyFill="1" applyBorder="1"/>
    <xf numFmtId="0" fontId="21" fillId="9" borderId="16" xfId="0" applyFon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1" fillId="9" borderId="25" xfId="0" applyFont="1" applyFill="1" applyBorder="1" applyAlignment="1"/>
    <xf numFmtId="0" fontId="2" fillId="0" borderId="25" xfId="0" applyFont="1" applyBorder="1" applyAlignment="1"/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10" borderId="2" xfId="0" applyFont="1" applyFill="1" applyBorder="1" applyAlignment="1">
      <alignment horizontal="center"/>
    </xf>
    <xf numFmtId="0" fontId="20" fillId="10" borderId="3" xfId="0" applyFont="1" applyFill="1" applyBorder="1" applyAlignment="1">
      <alignment horizontal="center"/>
    </xf>
    <xf numFmtId="0" fontId="20" fillId="10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7" fillId="0" borderId="13" xfId="0" applyFont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15" fillId="8" borderId="13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7" fillId="0" borderId="17" xfId="0" applyFont="1" applyBorder="1" applyAlignment="1">
      <alignment horizontal="center"/>
    </xf>
  </cellXfs>
  <cellStyles count="241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50800</xdr:rowOff>
    </xdr:from>
    <xdr:to>
      <xdr:col>2</xdr:col>
      <xdr:colOff>2273300</xdr:colOff>
      <xdr:row>28</xdr:row>
      <xdr:rowOff>177800</xdr:rowOff>
    </xdr:to>
    <xdr:sp macro="" textlink="">
      <xdr:nvSpPr>
        <xdr:cNvPr id="2" name="Tekstfelt 1"/>
        <xdr:cNvSpPr txBox="1"/>
      </xdr:nvSpPr>
      <xdr:spPr>
        <a:xfrm>
          <a:off x="38100" y="1778000"/>
          <a:ext cx="3886200" cy="548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500" i="1"/>
            <a:t>Formel</a:t>
          </a:r>
          <a:r>
            <a:rPr lang="da-DK" sz="1500" i="1" baseline="0"/>
            <a:t> træning foregår i øvelser på to niveauer med fokus på en individuel færdighed. </a:t>
          </a:r>
          <a:br>
            <a:rPr lang="da-DK" sz="1500" i="1" baseline="0"/>
          </a:br>
          <a:endParaRPr lang="da-DK" sz="1500" i="1" baseline="0"/>
        </a:p>
        <a:p>
          <a:r>
            <a:rPr lang="da-DK" sz="1500" i="0" baseline="0"/>
            <a:t>Der trænes efter, at færdigheden kan udføres ens antal gange med begge ben. Gælder også for fysisk træning f.eks. koordination, agillity og motorik.</a:t>
          </a:r>
        </a:p>
        <a:p>
          <a:endParaRPr lang="da-DK" sz="1500" baseline="0"/>
        </a:p>
        <a:p>
          <a:r>
            <a:rPr lang="da-DK" sz="1500" b="1" baseline="0">
              <a:solidFill>
                <a:schemeClr val="accent3">
                  <a:lumMod val="60000"/>
                  <a:lumOff val="40000"/>
                </a:schemeClr>
              </a:solidFill>
            </a:rPr>
            <a:t>Niveau 1: Uden pres</a:t>
          </a:r>
        </a:p>
        <a:p>
          <a:r>
            <a:rPr lang="da-DK" sz="1500" baseline="0"/>
            <a:t>Det foregår uden pres, hvilket skal sikre, at spillerne kan udføre lige mange gentagelser med begge ben uden øget stresfaktor end sværhedsgraden.</a:t>
          </a:r>
        </a:p>
        <a:p>
          <a:endParaRPr lang="da-DK" sz="1500" baseline="0">
            <a:solidFill>
              <a:schemeClr val="accent5">
                <a:lumMod val="75000"/>
              </a:schemeClr>
            </a:solidFill>
          </a:endParaRPr>
        </a:p>
        <a:p>
          <a:r>
            <a:rPr lang="da-DK" sz="1500" b="1" baseline="0">
              <a:solidFill>
                <a:schemeClr val="accent5">
                  <a:lumMod val="75000"/>
                </a:schemeClr>
              </a:solidFill>
            </a:rPr>
            <a:t>Niveau 2: Med pres / valgmuligheder</a:t>
          </a:r>
        </a:p>
        <a:p>
          <a:r>
            <a:rPr lang="da-DK" sz="1500" b="0" baseline="0"/>
            <a:t>Det foregår enten med "let" pres eller med valgmuligheder, hvilket gør øvelsen mere kompleks. Dette er altså en øvelse på forstadiet af det spilleren skal i eksempelvis små spil. Øvelsen må ikke være sværere end at spilleren stadig kan træne begge ben lige i øvelsen.</a:t>
          </a:r>
          <a:endParaRPr lang="da-DK" sz="1500" b="0"/>
        </a:p>
      </xdr:txBody>
    </xdr:sp>
    <xdr:clientData/>
  </xdr:twoCellAnchor>
  <xdr:twoCellAnchor>
    <xdr:from>
      <xdr:col>3</xdr:col>
      <xdr:colOff>38100</xdr:colOff>
      <xdr:row>2</xdr:row>
      <xdr:rowOff>38100</xdr:rowOff>
    </xdr:from>
    <xdr:to>
      <xdr:col>5</xdr:col>
      <xdr:colOff>2501900</xdr:colOff>
      <xdr:row>28</xdr:row>
      <xdr:rowOff>177800</xdr:rowOff>
    </xdr:to>
    <xdr:sp macro="" textlink="">
      <xdr:nvSpPr>
        <xdr:cNvPr id="3" name="Tekstfelt 2"/>
        <xdr:cNvSpPr txBox="1"/>
      </xdr:nvSpPr>
      <xdr:spPr>
        <a:xfrm>
          <a:off x="4000500" y="1765300"/>
          <a:ext cx="4114800" cy="549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500" i="1"/>
            <a:t>Funktionel</a:t>
          </a:r>
          <a:r>
            <a:rPr lang="da-DK" sz="1500" i="1" baseline="0"/>
            <a:t> træning er spiltræning, som kan deles i 3 niveauer og kan være rettet mod både individuelle færdigheder og kollektive. </a:t>
          </a:r>
        </a:p>
        <a:p>
          <a:endParaRPr lang="da-DK" sz="1500" i="1" baseline="0"/>
        </a:p>
        <a:p>
          <a:r>
            <a:rPr lang="da-DK" sz="1500" i="0" baseline="0"/>
            <a:t>Der trænes primært enten med fokus på tekniske færdigheder, relationelle færdigheder eller taktiske elementer.</a:t>
          </a:r>
        </a:p>
        <a:p>
          <a:endParaRPr lang="da-DK" sz="1500" i="0" baseline="0"/>
        </a:p>
        <a:p>
          <a:r>
            <a:rPr lang="da-DK" sz="1500" b="1" i="0" baseline="0">
              <a:solidFill>
                <a:schemeClr val="accent1">
                  <a:lumMod val="60000"/>
                  <a:lumOff val="40000"/>
                </a:schemeClr>
              </a:solidFill>
            </a:rPr>
            <a:t>Niveau 3: Overtal v undertal</a:t>
          </a:r>
        </a:p>
        <a:p>
          <a:r>
            <a:rPr lang="da-DK" sz="1500" b="0" i="0" baseline="0"/>
            <a:t>Fokusset for øvelsen ligger på spillerne, der enten er i overtal enten som hold / boldbesiddende hold ink. jokere eller undertalsholdet.</a:t>
          </a:r>
        </a:p>
        <a:p>
          <a:endParaRPr lang="da-DK" sz="1500" b="0" i="0" baseline="0"/>
        </a:p>
        <a:p>
          <a:r>
            <a:rPr lang="da-DK" sz="1500" b="1" i="0" baseline="0">
              <a:solidFill>
                <a:schemeClr val="tx2">
                  <a:lumMod val="60000"/>
                  <a:lumOff val="40000"/>
                </a:schemeClr>
              </a:solidFill>
            </a:rPr>
            <a:t>Niveau 4: Ligetal småspil</a:t>
          </a:r>
        </a:p>
        <a:p>
          <a:r>
            <a:rPr lang="da-DK" sz="1500" b="0" i="0" baseline="0"/>
            <a:t>Spil, hvor antallet af spillere er betydeligt under antallet af spillere på et kamphold. Eksempelvis 4v4 i 8mands årgange.</a:t>
          </a:r>
        </a:p>
        <a:p>
          <a:endParaRPr lang="da-DK" sz="1500" b="0" i="0" baseline="0">
            <a:solidFill>
              <a:srgbClr val="3366FF"/>
            </a:solidFill>
          </a:endParaRPr>
        </a:p>
        <a:p>
          <a:r>
            <a:rPr lang="da-DK" sz="1500" b="1" i="0" baseline="0">
              <a:solidFill>
                <a:srgbClr val="3366FF"/>
              </a:solidFill>
            </a:rPr>
            <a:t>Niveau 5: Kamplignende spil / Kamp</a:t>
          </a:r>
        </a:p>
        <a:p>
          <a:r>
            <a:rPr lang="da-DK" sz="1500" b="0" i="0" baseline="0"/>
            <a:t>Der tages ikke hensyn til hvorvidt en enkelt spiller mangler eller om banestr. er helt som i kamp, men spillet ligner det færdige som i kamp.</a:t>
          </a:r>
        </a:p>
        <a:p>
          <a:endParaRPr lang="da-DK" sz="1600" b="0" i="0"/>
        </a:p>
      </xdr:txBody>
    </xdr:sp>
    <xdr:clientData/>
  </xdr:twoCellAnchor>
  <xdr:twoCellAnchor>
    <xdr:from>
      <xdr:col>6</xdr:col>
      <xdr:colOff>38100</xdr:colOff>
      <xdr:row>2</xdr:row>
      <xdr:rowOff>38100</xdr:rowOff>
    </xdr:from>
    <xdr:to>
      <xdr:col>9</xdr:col>
      <xdr:colOff>1257300</xdr:colOff>
      <xdr:row>14</xdr:row>
      <xdr:rowOff>393700</xdr:rowOff>
    </xdr:to>
    <xdr:sp macro="" textlink="">
      <xdr:nvSpPr>
        <xdr:cNvPr id="4" name="Tekstfelt 3"/>
        <xdr:cNvSpPr txBox="1"/>
      </xdr:nvSpPr>
      <xdr:spPr>
        <a:xfrm>
          <a:off x="8204200" y="1765300"/>
          <a:ext cx="3695700" cy="264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500"/>
            <a:t>•</a:t>
          </a:r>
          <a:r>
            <a:rPr lang="da-DK" sz="1500" baseline="0"/>
            <a:t> Indersidepasning</a:t>
          </a:r>
        </a:p>
        <a:p>
          <a:r>
            <a:rPr lang="da-DK" sz="1500" baseline="0"/>
            <a:t>• Dribleteknik </a:t>
          </a:r>
          <a:br>
            <a:rPr lang="da-DK" sz="1500" baseline="0"/>
          </a:br>
          <a:r>
            <a:rPr lang="da-DK" sz="1500" baseline="0"/>
            <a:t>• Footwork</a:t>
          </a:r>
          <a:br>
            <a:rPr lang="da-DK" sz="1500" baseline="0"/>
          </a:br>
          <a:r>
            <a:rPr lang="da-DK" sz="1500" baseline="0"/>
            <a:t>• Vendinger</a:t>
          </a:r>
        </a:p>
        <a:p>
          <a:r>
            <a:rPr lang="da-DK" sz="1500" baseline="0"/>
            <a:t>• Finter</a:t>
          </a:r>
          <a:br>
            <a:rPr lang="da-DK" sz="1500" baseline="0"/>
          </a:br>
          <a:r>
            <a:rPr lang="da-DK" sz="1500" baseline="0"/>
            <a:t>• 1. berøringer jord / luft</a:t>
          </a:r>
        </a:p>
        <a:p>
          <a:r>
            <a:rPr lang="da-DK" sz="1500" baseline="0"/>
            <a:t>• Hovedspil</a:t>
          </a:r>
        </a:p>
        <a:p>
          <a:r>
            <a:rPr lang="da-DK" sz="1500" baseline="0"/>
            <a:t>• Halvtliggende vristspark</a:t>
          </a:r>
        </a:p>
        <a:p>
          <a:r>
            <a:rPr lang="da-DK" sz="1500" baseline="0"/>
            <a:t>• Lodret vristspark</a:t>
          </a:r>
        </a:p>
        <a:p>
          <a:r>
            <a:rPr lang="da-DK" sz="1500" baseline="0"/>
            <a:t>• Indlægstyper f.eks. chipspark &amp; rundskæv</a:t>
          </a:r>
        </a:p>
        <a:p>
          <a:r>
            <a:rPr lang="da-DK" sz="1500" baseline="0"/>
            <a:t>• Afslutningstyper f.eks. indersider</a:t>
          </a:r>
        </a:p>
      </xdr:txBody>
    </xdr:sp>
    <xdr:clientData/>
  </xdr:twoCellAnchor>
  <xdr:twoCellAnchor>
    <xdr:from>
      <xdr:col>10</xdr:col>
      <xdr:colOff>38100</xdr:colOff>
      <xdr:row>2</xdr:row>
      <xdr:rowOff>25400</xdr:rowOff>
    </xdr:from>
    <xdr:to>
      <xdr:col>13</xdr:col>
      <xdr:colOff>1130300</xdr:colOff>
      <xdr:row>14</xdr:row>
      <xdr:rowOff>381000</xdr:rowOff>
    </xdr:to>
    <xdr:sp macro="" textlink="">
      <xdr:nvSpPr>
        <xdr:cNvPr id="5" name="Tekstfelt 4"/>
        <xdr:cNvSpPr txBox="1"/>
      </xdr:nvSpPr>
      <xdr:spPr>
        <a:xfrm>
          <a:off x="11988800" y="1752600"/>
          <a:ext cx="3568700" cy="264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500"/>
            <a:t>• Relationer</a:t>
          </a:r>
          <a:r>
            <a:rPr lang="da-DK" sz="1500" baseline="0"/>
            <a:t> i spil f.eks. overlap </a:t>
          </a:r>
        </a:p>
        <a:p>
          <a:r>
            <a:rPr lang="da-DK" sz="1500" baseline="0"/>
            <a:t>• 1v1 Def</a:t>
          </a:r>
        </a:p>
        <a:p>
          <a:r>
            <a:rPr lang="da-DK" sz="1500" baseline="0"/>
            <a:t>• 1v1 Off</a:t>
          </a:r>
        </a:p>
        <a:p>
          <a:r>
            <a:rPr lang="da-DK" sz="1500"/>
            <a:t>• Kommunikation</a:t>
          </a:r>
        </a:p>
        <a:p>
          <a:r>
            <a:rPr lang="da-DK" sz="1500"/>
            <a:t>• Opbygningsspil</a:t>
          </a:r>
          <a:br>
            <a:rPr lang="da-DK" sz="1500"/>
          </a:br>
          <a:r>
            <a:rPr lang="da-DK" sz="1500"/>
            <a:t>• Afslutningsspil</a:t>
          </a:r>
          <a:br>
            <a:rPr lang="da-DK" sz="1500"/>
          </a:br>
          <a:r>
            <a:rPr lang="da-DK" sz="1500"/>
            <a:t>• Forsvarsspil</a:t>
          </a:r>
          <a:br>
            <a:rPr lang="da-DK" sz="1500"/>
          </a:br>
          <a:r>
            <a:rPr lang="da-DK" sz="1500"/>
            <a:t>• Erobringsspil</a:t>
          </a:r>
          <a:br>
            <a:rPr lang="da-DK" sz="1500"/>
          </a:br>
          <a:r>
            <a:rPr lang="da-DK" sz="1500"/>
            <a:t>• Omstillinger</a:t>
          </a:r>
          <a:r>
            <a:rPr lang="da-DK" sz="1500" baseline="0"/>
            <a:t> VI-DE </a:t>
          </a:r>
          <a:br>
            <a:rPr lang="da-DK" sz="1500" baseline="0"/>
          </a:br>
          <a:r>
            <a:rPr lang="da-DK" sz="1500"/>
            <a:t>• Omstillinger DE-VI</a:t>
          </a:r>
        </a:p>
        <a:p>
          <a:r>
            <a:rPr lang="da-DK" sz="1500"/>
            <a:t>• Standardsituationer</a:t>
          </a:r>
          <a:br>
            <a:rPr lang="da-DK" sz="1500"/>
          </a:br>
          <a:endParaRPr lang="da-DK" sz="1500"/>
        </a:p>
      </xdr:txBody>
    </xdr:sp>
    <xdr:clientData/>
  </xdr:twoCellAnchor>
  <xdr:twoCellAnchor>
    <xdr:from>
      <xdr:col>6</xdr:col>
      <xdr:colOff>25400</xdr:colOff>
      <xdr:row>16</xdr:row>
      <xdr:rowOff>25400</xdr:rowOff>
    </xdr:from>
    <xdr:to>
      <xdr:col>9</xdr:col>
      <xdr:colOff>1257300</xdr:colOff>
      <xdr:row>28</xdr:row>
      <xdr:rowOff>165100</xdr:rowOff>
    </xdr:to>
    <xdr:sp macro="" textlink="">
      <xdr:nvSpPr>
        <xdr:cNvPr id="6" name="Tekstfelt 5"/>
        <xdr:cNvSpPr txBox="1"/>
      </xdr:nvSpPr>
      <xdr:spPr>
        <a:xfrm>
          <a:off x="8483600" y="4826000"/>
          <a:ext cx="3708400" cy="242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500"/>
            <a:t>• Agillity</a:t>
          </a:r>
          <a:br>
            <a:rPr lang="da-DK" sz="1500"/>
          </a:br>
          <a:r>
            <a:rPr lang="da-DK" sz="1500"/>
            <a:t>• Koordination</a:t>
          </a:r>
          <a:br>
            <a:rPr lang="da-DK" sz="1500"/>
          </a:br>
          <a:r>
            <a:rPr lang="da-DK" sz="1500"/>
            <a:t>• Almen motorik f.eks kolbøtter</a:t>
          </a:r>
          <a:br>
            <a:rPr lang="da-DK" sz="1500"/>
          </a:br>
          <a:r>
            <a:rPr lang="da-DK" sz="1500"/>
            <a:t>• Acceleration (første 5 meter)</a:t>
          </a:r>
          <a:br>
            <a:rPr lang="da-DK" sz="1500"/>
          </a:br>
          <a:r>
            <a:rPr lang="da-DK" sz="1500"/>
            <a:t>• Sprint (5-20 meter)</a:t>
          </a:r>
        </a:p>
        <a:p>
          <a:r>
            <a:rPr lang="da-DK" sz="1500"/>
            <a:t>• Spring</a:t>
          </a:r>
          <a:br>
            <a:rPr lang="da-DK" sz="1500"/>
          </a:br>
          <a:r>
            <a:rPr lang="da-DK" sz="1500"/>
            <a:t>• Styrke</a:t>
          </a:r>
          <a:r>
            <a:rPr lang="da-DK" sz="1500" baseline="0"/>
            <a:t> - Skadesforebyggende </a:t>
          </a:r>
          <a:br>
            <a:rPr lang="da-DK" sz="1500" baseline="0"/>
          </a:br>
          <a:r>
            <a:rPr lang="da-DK" sz="1500"/>
            <a:t>• Anaerob</a:t>
          </a:r>
          <a:r>
            <a:rPr lang="da-DK" sz="1500" baseline="0"/>
            <a:t> kapacitet f.eks. intervalspil</a:t>
          </a:r>
        </a:p>
        <a:p>
          <a:r>
            <a:rPr lang="da-DK" sz="1500"/>
            <a:t>• Aerob kapacitet f.eks. spil</a:t>
          </a:r>
          <a:r>
            <a:rPr lang="da-DK" sz="1500" baseline="0"/>
            <a:t> med skiftende  intensitet</a:t>
          </a:r>
          <a:endParaRPr lang="da-DK" sz="1500"/>
        </a:p>
        <a:p>
          <a:endParaRPr lang="da-DK" sz="1100"/>
        </a:p>
      </xdr:txBody>
    </xdr:sp>
    <xdr:clientData/>
  </xdr:twoCellAnchor>
  <xdr:twoCellAnchor>
    <xdr:from>
      <xdr:col>10</xdr:col>
      <xdr:colOff>38100</xdr:colOff>
      <xdr:row>16</xdr:row>
      <xdr:rowOff>25400</xdr:rowOff>
    </xdr:from>
    <xdr:to>
      <xdr:col>13</xdr:col>
      <xdr:colOff>1143000</xdr:colOff>
      <xdr:row>28</xdr:row>
      <xdr:rowOff>177800</xdr:rowOff>
    </xdr:to>
    <xdr:sp macro="" textlink="">
      <xdr:nvSpPr>
        <xdr:cNvPr id="7" name="Tekstfelt 6"/>
        <xdr:cNvSpPr txBox="1"/>
      </xdr:nvSpPr>
      <xdr:spPr>
        <a:xfrm>
          <a:off x="11988800" y="4826000"/>
          <a:ext cx="3581400" cy="2438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500"/>
            <a:t>• Spilleglæde</a:t>
          </a:r>
          <a:br>
            <a:rPr lang="da-DK" sz="1500"/>
          </a:br>
          <a:r>
            <a:rPr lang="da-DK" sz="1500"/>
            <a:t>• Viljestyrke</a:t>
          </a:r>
          <a:br>
            <a:rPr lang="da-DK" sz="1500"/>
          </a:br>
          <a:r>
            <a:rPr lang="da-DK" sz="1500"/>
            <a:t>• Entusiasme</a:t>
          </a:r>
          <a:br>
            <a:rPr lang="da-DK" sz="1500"/>
          </a:br>
          <a:r>
            <a:rPr lang="da-DK" sz="1500"/>
            <a:t>• Ejerskab</a:t>
          </a:r>
          <a:br>
            <a:rPr lang="da-DK" sz="1500"/>
          </a:br>
          <a:r>
            <a:rPr lang="da-DK" sz="1500"/>
            <a:t>• Vindermentalitet</a:t>
          </a:r>
          <a:br>
            <a:rPr lang="da-DK" sz="1500"/>
          </a:br>
          <a:r>
            <a:rPr lang="da-DK" sz="1500"/>
            <a:t>• Koncentration</a:t>
          </a:r>
          <a:r>
            <a:rPr lang="da-DK" sz="1500" baseline="0"/>
            <a:t> </a:t>
          </a:r>
          <a:r>
            <a:rPr lang="da-DK" sz="1500"/>
            <a:t>/ Parathed</a:t>
          </a:r>
          <a:br>
            <a:rPr lang="da-DK" sz="1500"/>
          </a:br>
          <a:r>
            <a:rPr lang="da-DK" sz="1500"/>
            <a:t>• Håndtering</a:t>
          </a:r>
          <a:r>
            <a:rPr lang="da-DK" sz="1500" baseline="0"/>
            <a:t> af modgang og medgang</a:t>
          </a:r>
          <a:r>
            <a:rPr lang="da-DK" sz="1500"/>
            <a:t/>
          </a:r>
          <a:br>
            <a:rPr lang="da-DK" sz="1500"/>
          </a:br>
          <a:r>
            <a:rPr lang="da-DK" sz="1500"/>
            <a:t>• Selvtillid</a:t>
          </a:r>
        </a:p>
        <a:p>
          <a:r>
            <a:rPr lang="da-DK" sz="1500"/>
            <a:t>• Ihærdighed</a:t>
          </a:r>
        </a:p>
        <a:p>
          <a:endParaRPr lang="da-DK" sz="1100"/>
        </a:p>
      </xdr:txBody>
    </xdr:sp>
    <xdr:clientData/>
  </xdr:twoCellAnchor>
  <xdr:twoCellAnchor>
    <xdr:from>
      <xdr:col>0</xdr:col>
      <xdr:colOff>0</xdr:colOff>
      <xdr:row>29</xdr:row>
      <xdr:rowOff>25400</xdr:rowOff>
    </xdr:from>
    <xdr:to>
      <xdr:col>14</xdr:col>
      <xdr:colOff>-1</xdr:colOff>
      <xdr:row>45</xdr:row>
      <xdr:rowOff>165100</xdr:rowOff>
    </xdr:to>
    <xdr:sp macro="" textlink="">
      <xdr:nvSpPr>
        <xdr:cNvPr id="8" name="Tekstfelt 7"/>
        <xdr:cNvSpPr txBox="1"/>
      </xdr:nvSpPr>
      <xdr:spPr>
        <a:xfrm>
          <a:off x="0" y="7442200"/>
          <a:ext cx="15680266" cy="31199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2800"/>
            <a:t>OBS:</a:t>
          </a:r>
        </a:p>
        <a:p>
          <a:r>
            <a:rPr lang="da-DK" sz="2000"/>
            <a:t>Der</a:t>
          </a:r>
          <a:r>
            <a:rPr lang="da-DK" sz="2000" baseline="0"/>
            <a:t> arbejdes med 4 færdighedsniveauer; Præsentere, Øve, Mestre og Optimere.</a:t>
          </a:r>
          <a:br>
            <a:rPr lang="da-DK" sz="2000" baseline="0"/>
          </a:br>
          <a:r>
            <a:rPr lang="da-DK" sz="2000" baseline="0"/>
            <a:t>Disse niveauer er hvad Top 10 spillerne skal være på som minimum ved oprykning til næste årgang.</a:t>
          </a:r>
        </a:p>
        <a:p>
          <a:r>
            <a:rPr lang="da-DK" sz="2000" baseline="0"/>
            <a:t>Præsentere: Der, hvor du ser spilleren begynder at forstå handlingen.</a:t>
          </a:r>
          <a:br>
            <a:rPr lang="da-DK" sz="2000" baseline="0"/>
          </a:br>
          <a:r>
            <a:rPr lang="da-DK" sz="2000" baseline="0"/>
            <a:t>Øve: Spilleren forstår, men kan kun omkring 50% af tiden.</a:t>
          </a:r>
        </a:p>
        <a:p>
          <a:r>
            <a:rPr lang="da-DK" sz="2000" baseline="0"/>
            <a:t>Mestre: Spilleren kan ofte udføre handlingen.</a:t>
          </a:r>
          <a:br>
            <a:rPr lang="da-DK" sz="2000" baseline="0"/>
          </a:br>
          <a:r>
            <a:rPr lang="da-DK" sz="2000" baseline="0"/>
            <a:t>Optimere: Spilleren kan lykkedes over 85% af gangene. </a:t>
          </a:r>
          <a:endParaRPr lang="da-DK" sz="18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B1" zoomScale="75" zoomScaleNormal="75" zoomScalePageLayoutView="75" workbookViewId="0">
      <selection activeCell="O41" sqref="O41"/>
    </sheetView>
  </sheetViews>
  <sheetFormatPr baseColWidth="10" defaultRowHeight="15" x14ac:dyDescent="0"/>
  <cols>
    <col min="3" max="3" width="30.33203125" customWidth="1"/>
    <col min="6" max="6" width="33.5" customWidth="1"/>
    <col min="10" max="10" width="17.1640625" customWidth="1"/>
    <col min="14" max="14" width="15.6640625" customWidth="1"/>
  </cols>
  <sheetData>
    <row r="1" spans="1:14" ht="90" thickBot="1">
      <c r="A1" s="126" t="s">
        <v>0</v>
      </c>
      <c r="B1" s="127"/>
      <c r="C1" s="127"/>
      <c r="D1" s="127"/>
      <c r="E1" s="127"/>
      <c r="F1" s="128"/>
      <c r="G1" s="117" t="s">
        <v>3</v>
      </c>
      <c r="H1" s="118"/>
      <c r="I1" s="118"/>
      <c r="J1" s="118"/>
      <c r="K1" s="118"/>
      <c r="L1" s="118"/>
      <c r="M1" s="118"/>
      <c r="N1" s="119"/>
    </row>
    <row r="2" spans="1:14" ht="46" thickBot="1">
      <c r="A2" s="129" t="s">
        <v>1</v>
      </c>
      <c r="B2" s="130"/>
      <c r="C2" s="131"/>
      <c r="D2" s="129" t="s">
        <v>2</v>
      </c>
      <c r="E2" s="130"/>
      <c r="F2" s="131"/>
      <c r="G2" s="120" t="s">
        <v>4</v>
      </c>
      <c r="H2" s="121"/>
      <c r="I2" s="121"/>
      <c r="J2" s="122"/>
      <c r="K2" s="123" t="s">
        <v>5</v>
      </c>
      <c r="L2" s="124"/>
      <c r="M2" s="124"/>
      <c r="N2" s="125"/>
    </row>
    <row r="3" spans="1:14">
      <c r="A3" s="102"/>
      <c r="B3" s="103"/>
      <c r="C3" s="104"/>
      <c r="D3" s="102"/>
      <c r="E3" s="103"/>
      <c r="F3" s="104"/>
      <c r="G3" s="102"/>
      <c r="H3" s="103"/>
      <c r="I3" s="103"/>
      <c r="J3" s="104"/>
      <c r="K3" s="102"/>
      <c r="L3" s="103"/>
      <c r="M3" s="103"/>
      <c r="N3" s="104"/>
    </row>
    <row r="4" spans="1:14">
      <c r="A4" s="105"/>
      <c r="B4" s="106"/>
      <c r="C4" s="107"/>
      <c r="D4" s="105"/>
      <c r="E4" s="106"/>
      <c r="F4" s="107"/>
      <c r="G4" s="105"/>
      <c r="H4" s="106"/>
      <c r="I4" s="106"/>
      <c r="J4" s="107"/>
      <c r="K4" s="105"/>
      <c r="L4" s="106"/>
      <c r="M4" s="106"/>
      <c r="N4" s="107"/>
    </row>
    <row r="5" spans="1:14">
      <c r="A5" s="105"/>
      <c r="B5" s="106"/>
      <c r="C5" s="107"/>
      <c r="D5" s="105"/>
      <c r="E5" s="106"/>
      <c r="F5" s="107"/>
      <c r="G5" s="105"/>
      <c r="H5" s="106"/>
      <c r="I5" s="106"/>
      <c r="J5" s="107"/>
      <c r="K5" s="105"/>
      <c r="L5" s="106"/>
      <c r="M5" s="106"/>
      <c r="N5" s="107"/>
    </row>
    <row r="6" spans="1:14">
      <c r="A6" s="105"/>
      <c r="B6" s="106"/>
      <c r="C6" s="107"/>
      <c r="D6" s="105"/>
      <c r="E6" s="106"/>
      <c r="F6" s="107"/>
      <c r="G6" s="105"/>
      <c r="H6" s="106"/>
      <c r="I6" s="106"/>
      <c r="J6" s="107"/>
      <c r="K6" s="105"/>
      <c r="L6" s="106"/>
      <c r="M6" s="106"/>
      <c r="N6" s="107"/>
    </row>
    <row r="7" spans="1:14">
      <c r="A7" s="105"/>
      <c r="B7" s="106"/>
      <c r="C7" s="107"/>
      <c r="D7" s="105"/>
      <c r="E7" s="106"/>
      <c r="F7" s="107"/>
      <c r="G7" s="105"/>
      <c r="H7" s="106"/>
      <c r="I7" s="106"/>
      <c r="J7" s="107"/>
      <c r="K7" s="105"/>
      <c r="L7" s="106"/>
      <c r="M7" s="106"/>
      <c r="N7" s="107"/>
    </row>
    <row r="8" spans="1:14">
      <c r="A8" s="105"/>
      <c r="B8" s="106"/>
      <c r="C8" s="107"/>
      <c r="D8" s="105"/>
      <c r="E8" s="106"/>
      <c r="F8" s="107"/>
      <c r="G8" s="105"/>
      <c r="H8" s="106"/>
      <c r="I8" s="106"/>
      <c r="J8" s="107"/>
      <c r="K8" s="105"/>
      <c r="L8" s="106"/>
      <c r="M8" s="106"/>
      <c r="N8" s="107"/>
    </row>
    <row r="9" spans="1:14">
      <c r="A9" s="105"/>
      <c r="B9" s="106"/>
      <c r="C9" s="107"/>
      <c r="D9" s="105"/>
      <c r="E9" s="106"/>
      <c r="F9" s="107"/>
      <c r="G9" s="105"/>
      <c r="H9" s="106"/>
      <c r="I9" s="106"/>
      <c r="J9" s="107"/>
      <c r="K9" s="105"/>
      <c r="L9" s="106"/>
      <c r="M9" s="106"/>
      <c r="N9" s="107"/>
    </row>
    <row r="10" spans="1:14">
      <c r="A10" s="105"/>
      <c r="B10" s="106"/>
      <c r="C10" s="107"/>
      <c r="D10" s="105"/>
      <c r="E10" s="106"/>
      <c r="F10" s="107"/>
      <c r="G10" s="105"/>
      <c r="H10" s="106"/>
      <c r="I10" s="106"/>
      <c r="J10" s="107"/>
      <c r="K10" s="105"/>
      <c r="L10" s="106"/>
      <c r="M10" s="106"/>
      <c r="N10" s="107"/>
    </row>
    <row r="11" spans="1:14">
      <c r="A11" s="105"/>
      <c r="B11" s="106"/>
      <c r="C11" s="107"/>
      <c r="D11" s="105"/>
      <c r="E11" s="106"/>
      <c r="F11" s="107"/>
      <c r="G11" s="105"/>
      <c r="H11" s="106"/>
      <c r="I11" s="106"/>
      <c r="J11" s="107"/>
      <c r="K11" s="105"/>
      <c r="L11" s="106"/>
      <c r="M11" s="106"/>
      <c r="N11" s="107"/>
    </row>
    <row r="12" spans="1:14">
      <c r="A12" s="105"/>
      <c r="B12" s="106"/>
      <c r="C12" s="107"/>
      <c r="D12" s="105"/>
      <c r="E12" s="106"/>
      <c r="F12" s="107"/>
      <c r="G12" s="105"/>
      <c r="H12" s="106"/>
      <c r="I12" s="106"/>
      <c r="J12" s="107"/>
      <c r="K12" s="105"/>
      <c r="L12" s="106"/>
      <c r="M12" s="106"/>
      <c r="N12" s="107"/>
    </row>
    <row r="13" spans="1:14">
      <c r="A13" s="105"/>
      <c r="B13" s="106"/>
      <c r="C13" s="107"/>
      <c r="D13" s="105"/>
      <c r="E13" s="106"/>
      <c r="F13" s="107"/>
      <c r="G13" s="105"/>
      <c r="H13" s="106"/>
      <c r="I13" s="106"/>
      <c r="J13" s="107"/>
      <c r="K13" s="105"/>
      <c r="L13" s="106"/>
      <c r="M13" s="106"/>
      <c r="N13" s="107"/>
    </row>
    <row r="14" spans="1:14" ht="23" customHeight="1">
      <c r="A14" s="105"/>
      <c r="B14" s="106"/>
      <c r="C14" s="107"/>
      <c r="D14" s="105"/>
      <c r="E14" s="106"/>
      <c r="F14" s="107"/>
      <c r="G14" s="105"/>
      <c r="H14" s="106"/>
      <c r="I14" s="106"/>
      <c r="J14" s="107"/>
      <c r="K14" s="105"/>
      <c r="L14" s="106"/>
      <c r="M14" s="106"/>
      <c r="N14" s="107"/>
    </row>
    <row r="15" spans="1:14" ht="32" customHeight="1" thickBot="1">
      <c r="A15" s="105"/>
      <c r="B15" s="106"/>
      <c r="C15" s="107"/>
      <c r="D15" s="105"/>
      <c r="E15" s="106"/>
      <c r="F15" s="107"/>
      <c r="G15" s="108"/>
      <c r="H15" s="109"/>
      <c r="I15" s="109"/>
      <c r="J15" s="110"/>
      <c r="K15" s="108"/>
      <c r="L15" s="109"/>
      <c r="M15" s="109"/>
      <c r="N15" s="110"/>
    </row>
    <row r="16" spans="1:14" ht="46" thickBot="1">
      <c r="A16" s="105"/>
      <c r="B16" s="106"/>
      <c r="C16" s="107"/>
      <c r="D16" s="105"/>
      <c r="E16" s="106"/>
      <c r="F16" s="107"/>
      <c r="G16" s="111" t="s">
        <v>6</v>
      </c>
      <c r="H16" s="112"/>
      <c r="I16" s="112"/>
      <c r="J16" s="113"/>
      <c r="K16" s="114" t="s">
        <v>7</v>
      </c>
      <c r="L16" s="115"/>
      <c r="M16" s="115"/>
      <c r="N16" s="116"/>
    </row>
    <row r="17" spans="1:14">
      <c r="A17" s="105"/>
      <c r="B17" s="106"/>
      <c r="C17" s="107"/>
      <c r="D17" s="105"/>
      <c r="E17" s="106"/>
      <c r="F17" s="107"/>
      <c r="G17" s="102"/>
      <c r="H17" s="103"/>
      <c r="I17" s="103"/>
      <c r="J17" s="104"/>
      <c r="K17" s="102"/>
      <c r="L17" s="103"/>
      <c r="M17" s="103"/>
      <c r="N17" s="104"/>
    </row>
    <row r="18" spans="1:14">
      <c r="A18" s="105"/>
      <c r="B18" s="106"/>
      <c r="C18" s="107"/>
      <c r="D18" s="105"/>
      <c r="E18" s="106"/>
      <c r="F18" s="107"/>
      <c r="G18" s="105"/>
      <c r="H18" s="106"/>
      <c r="I18" s="106"/>
      <c r="J18" s="107"/>
      <c r="K18" s="105"/>
      <c r="L18" s="106"/>
      <c r="M18" s="106"/>
      <c r="N18" s="107"/>
    </row>
    <row r="19" spans="1:14">
      <c r="A19" s="105"/>
      <c r="B19" s="106"/>
      <c r="C19" s="107"/>
      <c r="D19" s="105"/>
      <c r="E19" s="106"/>
      <c r="F19" s="107"/>
      <c r="G19" s="105"/>
      <c r="H19" s="106"/>
      <c r="I19" s="106"/>
      <c r="J19" s="107"/>
      <c r="K19" s="105"/>
      <c r="L19" s="106"/>
      <c r="M19" s="106"/>
      <c r="N19" s="107"/>
    </row>
    <row r="20" spans="1:14">
      <c r="A20" s="105"/>
      <c r="B20" s="106"/>
      <c r="C20" s="107"/>
      <c r="D20" s="105"/>
      <c r="E20" s="106"/>
      <c r="F20" s="107"/>
      <c r="G20" s="105"/>
      <c r="H20" s="106"/>
      <c r="I20" s="106"/>
      <c r="J20" s="107"/>
      <c r="K20" s="105"/>
      <c r="L20" s="106"/>
      <c r="M20" s="106"/>
      <c r="N20" s="107"/>
    </row>
    <row r="21" spans="1:14">
      <c r="A21" s="105"/>
      <c r="B21" s="106"/>
      <c r="C21" s="107"/>
      <c r="D21" s="105"/>
      <c r="E21" s="106"/>
      <c r="F21" s="107"/>
      <c r="G21" s="105"/>
      <c r="H21" s="106"/>
      <c r="I21" s="106"/>
      <c r="J21" s="107"/>
      <c r="K21" s="105"/>
      <c r="L21" s="106"/>
      <c r="M21" s="106"/>
      <c r="N21" s="107"/>
    </row>
    <row r="22" spans="1:14">
      <c r="A22" s="105"/>
      <c r="B22" s="106"/>
      <c r="C22" s="107"/>
      <c r="D22" s="105"/>
      <c r="E22" s="106"/>
      <c r="F22" s="107"/>
      <c r="G22" s="105"/>
      <c r="H22" s="106"/>
      <c r="I22" s="106"/>
      <c r="J22" s="107"/>
      <c r="K22" s="105"/>
      <c r="L22" s="106"/>
      <c r="M22" s="106"/>
      <c r="N22" s="107"/>
    </row>
    <row r="23" spans="1:14">
      <c r="A23" s="105"/>
      <c r="B23" s="106"/>
      <c r="C23" s="107"/>
      <c r="D23" s="105"/>
      <c r="E23" s="106"/>
      <c r="F23" s="107"/>
      <c r="G23" s="105"/>
      <c r="H23" s="106"/>
      <c r="I23" s="106"/>
      <c r="J23" s="107"/>
      <c r="K23" s="105"/>
      <c r="L23" s="106"/>
      <c r="M23" s="106"/>
      <c r="N23" s="107"/>
    </row>
    <row r="24" spans="1:14">
      <c r="A24" s="105"/>
      <c r="B24" s="106"/>
      <c r="C24" s="107"/>
      <c r="D24" s="105"/>
      <c r="E24" s="106"/>
      <c r="F24" s="107"/>
      <c r="G24" s="105"/>
      <c r="H24" s="106"/>
      <c r="I24" s="106"/>
      <c r="J24" s="107"/>
      <c r="K24" s="105"/>
      <c r="L24" s="106"/>
      <c r="M24" s="106"/>
      <c r="N24" s="107"/>
    </row>
    <row r="25" spans="1:14">
      <c r="A25" s="105"/>
      <c r="B25" s="106"/>
      <c r="C25" s="107"/>
      <c r="D25" s="105"/>
      <c r="E25" s="106"/>
      <c r="F25" s="107"/>
      <c r="G25" s="105"/>
      <c r="H25" s="106"/>
      <c r="I25" s="106"/>
      <c r="J25" s="107"/>
      <c r="K25" s="105"/>
      <c r="L25" s="106"/>
      <c r="M25" s="106"/>
      <c r="N25" s="107"/>
    </row>
    <row r="26" spans="1:14">
      <c r="A26" s="105"/>
      <c r="B26" s="106"/>
      <c r="C26" s="107"/>
      <c r="D26" s="105"/>
      <c r="E26" s="106"/>
      <c r="F26" s="107"/>
      <c r="G26" s="105"/>
      <c r="H26" s="106"/>
      <c r="I26" s="106"/>
      <c r="J26" s="107"/>
      <c r="K26" s="105"/>
      <c r="L26" s="106"/>
      <c r="M26" s="106"/>
      <c r="N26" s="107"/>
    </row>
    <row r="27" spans="1:14">
      <c r="A27" s="105"/>
      <c r="B27" s="106"/>
      <c r="C27" s="107"/>
      <c r="D27" s="105"/>
      <c r="E27" s="106"/>
      <c r="F27" s="107"/>
      <c r="G27" s="105"/>
      <c r="H27" s="106"/>
      <c r="I27" s="106"/>
      <c r="J27" s="107"/>
      <c r="K27" s="105"/>
      <c r="L27" s="106"/>
      <c r="M27" s="106"/>
      <c r="N27" s="107"/>
    </row>
    <row r="28" spans="1:14">
      <c r="A28" s="105"/>
      <c r="B28" s="106"/>
      <c r="C28" s="107"/>
      <c r="D28" s="105"/>
      <c r="E28" s="106"/>
      <c r="F28" s="107"/>
      <c r="G28" s="105"/>
      <c r="H28" s="106"/>
      <c r="I28" s="106"/>
      <c r="J28" s="107"/>
      <c r="K28" s="105"/>
      <c r="L28" s="106"/>
      <c r="M28" s="106"/>
      <c r="N28" s="107"/>
    </row>
    <row r="29" spans="1:14" ht="16" thickBot="1">
      <c r="A29" s="108"/>
      <c r="B29" s="109"/>
      <c r="C29" s="110"/>
      <c r="D29" s="108"/>
      <c r="E29" s="109"/>
      <c r="F29" s="110"/>
      <c r="G29" s="108"/>
      <c r="H29" s="109"/>
      <c r="I29" s="109"/>
      <c r="J29" s="110"/>
      <c r="K29" s="108"/>
      <c r="L29" s="109"/>
      <c r="M29" s="109"/>
      <c r="N29" s="110"/>
    </row>
  </sheetData>
  <mergeCells count="14">
    <mergeCell ref="G1:N1"/>
    <mergeCell ref="G2:J2"/>
    <mergeCell ref="K2:N2"/>
    <mergeCell ref="A1:F1"/>
    <mergeCell ref="A2:C2"/>
    <mergeCell ref="D2:F2"/>
    <mergeCell ref="A3:C29"/>
    <mergeCell ref="D3:F29"/>
    <mergeCell ref="G16:J16"/>
    <mergeCell ref="K16:N16"/>
    <mergeCell ref="G3:J15"/>
    <mergeCell ref="K3:N15"/>
    <mergeCell ref="G17:J29"/>
    <mergeCell ref="K17:N29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A13" sqref="A13"/>
    </sheetView>
  </sheetViews>
  <sheetFormatPr baseColWidth="10" defaultRowHeight="15" x14ac:dyDescent="0"/>
  <cols>
    <col min="1" max="1" width="11.83203125" bestFit="1" customWidth="1"/>
    <col min="3" max="3" width="16.83203125" bestFit="1" customWidth="1"/>
    <col min="4" max="4" width="20" bestFit="1" customWidth="1"/>
    <col min="5" max="5" width="16.1640625" bestFit="1" customWidth="1"/>
    <col min="8" max="8" width="20" bestFit="1" customWidth="1"/>
    <col min="9" max="9" width="16.1640625" bestFit="1" customWidth="1"/>
    <col min="12" max="12" width="20" bestFit="1" customWidth="1"/>
    <col min="13" max="13" width="22" bestFit="1" customWidth="1"/>
    <col min="16" max="16" width="20" bestFit="1" customWidth="1"/>
  </cols>
  <sheetData>
    <row r="1" spans="1:16" ht="90" thickBot="1">
      <c r="A1" s="153" t="s">
        <v>24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5"/>
    </row>
    <row r="2" spans="1:16" ht="46" thickBot="1">
      <c r="A2" s="120" t="s">
        <v>4</v>
      </c>
      <c r="B2" s="121"/>
      <c r="C2" s="121"/>
      <c r="D2" s="122"/>
      <c r="E2" s="123" t="s">
        <v>5</v>
      </c>
      <c r="F2" s="124"/>
      <c r="G2" s="124"/>
      <c r="H2" s="125"/>
      <c r="I2" s="111" t="s">
        <v>6</v>
      </c>
      <c r="J2" s="112"/>
      <c r="K2" s="112"/>
      <c r="L2" s="113"/>
      <c r="M2" s="114" t="s">
        <v>7</v>
      </c>
      <c r="N2" s="115"/>
      <c r="O2" s="115"/>
      <c r="P2" s="116"/>
    </row>
    <row r="3" spans="1:16" ht="21" thickBot="1">
      <c r="A3" s="1" t="s">
        <v>10</v>
      </c>
      <c r="B3" s="148" t="s">
        <v>9</v>
      </c>
      <c r="C3" s="149"/>
      <c r="D3" s="2" t="s">
        <v>11</v>
      </c>
      <c r="E3" s="3" t="s">
        <v>10</v>
      </c>
      <c r="F3" s="150" t="s">
        <v>9</v>
      </c>
      <c r="G3" s="151"/>
      <c r="H3" s="4" t="s">
        <v>11</v>
      </c>
      <c r="I3" s="3" t="s">
        <v>10</v>
      </c>
      <c r="J3" s="150" t="s">
        <v>9</v>
      </c>
      <c r="K3" s="151"/>
      <c r="L3" s="4" t="s">
        <v>11</v>
      </c>
      <c r="M3" s="3" t="s">
        <v>10</v>
      </c>
      <c r="N3" s="150" t="s">
        <v>9</v>
      </c>
      <c r="O3" s="151"/>
      <c r="P3" s="4" t="s">
        <v>11</v>
      </c>
    </row>
    <row r="4" spans="1:16">
      <c r="A4" s="67" t="s">
        <v>49</v>
      </c>
      <c r="B4" s="68" t="s">
        <v>58</v>
      </c>
      <c r="C4" s="69" t="s">
        <v>59</v>
      </c>
      <c r="D4" s="70" t="s">
        <v>69</v>
      </c>
      <c r="E4" s="5" t="s">
        <v>51</v>
      </c>
      <c r="F4" s="68" t="s">
        <v>58</v>
      </c>
      <c r="G4" s="69" t="s">
        <v>59</v>
      </c>
      <c r="H4" s="70" t="s">
        <v>69</v>
      </c>
      <c r="I4" s="67" t="s">
        <v>52</v>
      </c>
      <c r="J4" s="68" t="s">
        <v>58</v>
      </c>
      <c r="K4" s="69"/>
      <c r="L4" s="70" t="s">
        <v>79</v>
      </c>
      <c r="M4" s="67" t="s">
        <v>54</v>
      </c>
      <c r="N4" s="68" t="s">
        <v>58</v>
      </c>
      <c r="O4" s="69" t="s">
        <v>59</v>
      </c>
      <c r="P4" s="70" t="s">
        <v>79</v>
      </c>
    </row>
    <row r="5" spans="1:16">
      <c r="A5" s="71" t="s">
        <v>50</v>
      </c>
      <c r="B5" s="72" t="s">
        <v>58</v>
      </c>
      <c r="C5" s="73" t="s">
        <v>59</v>
      </c>
      <c r="D5" s="71" t="s">
        <v>69</v>
      </c>
      <c r="E5" s="71" t="s">
        <v>65</v>
      </c>
      <c r="F5" s="72" t="s">
        <v>58</v>
      </c>
      <c r="G5" s="73" t="s">
        <v>59</v>
      </c>
      <c r="H5" s="71" t="s">
        <v>63</v>
      </c>
      <c r="I5" s="71" t="s">
        <v>53</v>
      </c>
      <c r="J5" s="72" t="s">
        <v>58</v>
      </c>
      <c r="K5" s="73"/>
      <c r="L5" s="71" t="s">
        <v>79</v>
      </c>
      <c r="M5" s="71" t="s">
        <v>55</v>
      </c>
      <c r="N5" s="72" t="s">
        <v>58</v>
      </c>
      <c r="O5" s="73" t="s">
        <v>59</v>
      </c>
      <c r="P5" s="71" t="s">
        <v>69</v>
      </c>
    </row>
    <row r="6" spans="1:16">
      <c r="A6" s="71" t="s">
        <v>56</v>
      </c>
      <c r="B6" s="72" t="s">
        <v>58</v>
      </c>
      <c r="C6" s="73"/>
      <c r="D6" s="71" t="s">
        <v>69</v>
      </c>
      <c r="E6" s="71" t="s">
        <v>66</v>
      </c>
      <c r="F6" s="72" t="s">
        <v>58</v>
      </c>
      <c r="G6" s="73" t="s">
        <v>59</v>
      </c>
      <c r="H6" s="71" t="s">
        <v>63</v>
      </c>
      <c r="I6" s="71" t="s">
        <v>61</v>
      </c>
      <c r="J6" s="72" t="s">
        <v>58</v>
      </c>
      <c r="K6" s="73"/>
      <c r="L6" s="71" t="s">
        <v>69</v>
      </c>
      <c r="M6" s="71" t="s">
        <v>62</v>
      </c>
      <c r="N6" s="72" t="s">
        <v>58</v>
      </c>
      <c r="O6" s="73" t="s">
        <v>59</v>
      </c>
      <c r="P6" s="71" t="s">
        <v>69</v>
      </c>
    </row>
    <row r="7" spans="1:16">
      <c r="A7" s="71" t="s">
        <v>60</v>
      </c>
      <c r="B7" s="72" t="s">
        <v>58</v>
      </c>
      <c r="C7" s="73" t="s">
        <v>59</v>
      </c>
      <c r="D7" s="71" t="s">
        <v>69</v>
      </c>
      <c r="E7" s="71" t="s">
        <v>101</v>
      </c>
      <c r="F7" s="72" t="s">
        <v>58</v>
      </c>
      <c r="G7" s="73" t="s">
        <v>59</v>
      </c>
      <c r="H7" s="71" t="s">
        <v>63</v>
      </c>
      <c r="I7" s="71" t="s">
        <v>76</v>
      </c>
      <c r="J7" s="72" t="s">
        <v>58</v>
      </c>
      <c r="K7" s="73" t="s">
        <v>59</v>
      </c>
      <c r="L7" s="71" t="s">
        <v>63</v>
      </c>
      <c r="M7" s="71" t="s">
        <v>71</v>
      </c>
      <c r="N7" s="72" t="s">
        <v>58</v>
      </c>
      <c r="O7" s="73" t="s">
        <v>59</v>
      </c>
      <c r="P7" s="71" t="s">
        <v>63</v>
      </c>
    </row>
    <row r="8" spans="1:16">
      <c r="A8" s="71" t="s">
        <v>78</v>
      </c>
      <c r="B8" s="72" t="s">
        <v>58</v>
      </c>
      <c r="C8" s="73" t="s">
        <v>59</v>
      </c>
      <c r="D8" s="71" t="s">
        <v>69</v>
      </c>
      <c r="E8" s="71" t="s">
        <v>81</v>
      </c>
      <c r="F8" s="72" t="s">
        <v>58</v>
      </c>
      <c r="G8" s="73" t="s">
        <v>59</v>
      </c>
      <c r="H8" s="71" t="s">
        <v>63</v>
      </c>
      <c r="I8" s="71"/>
      <c r="J8" s="72"/>
      <c r="K8" s="73"/>
      <c r="L8" s="71"/>
      <c r="M8" s="71" t="s">
        <v>72</v>
      </c>
      <c r="N8" s="72" t="s">
        <v>58</v>
      </c>
      <c r="O8" s="73" t="s">
        <v>59</v>
      </c>
      <c r="P8" s="71" t="s">
        <v>63</v>
      </c>
    </row>
    <row r="9" spans="1:16">
      <c r="A9" s="71" t="s">
        <v>64</v>
      </c>
      <c r="B9" s="72" t="s">
        <v>58</v>
      </c>
      <c r="C9" s="73" t="s">
        <v>59</v>
      </c>
      <c r="D9" s="71" t="s">
        <v>69</v>
      </c>
      <c r="E9" s="71"/>
      <c r="F9" s="72"/>
      <c r="G9" s="73"/>
      <c r="H9" s="71"/>
      <c r="I9" s="71"/>
      <c r="J9" s="72"/>
      <c r="K9" s="73"/>
      <c r="L9" s="71"/>
      <c r="M9" s="71" t="s">
        <v>73</v>
      </c>
      <c r="N9" s="72" t="s">
        <v>58</v>
      </c>
      <c r="O9" s="73" t="s">
        <v>59</v>
      </c>
      <c r="P9" s="71" t="s">
        <v>63</v>
      </c>
    </row>
    <row r="10" spans="1:16">
      <c r="A10" s="71" t="s">
        <v>67</v>
      </c>
      <c r="B10" s="72" t="s">
        <v>58</v>
      </c>
      <c r="C10" s="73" t="s">
        <v>59</v>
      </c>
      <c r="D10" s="71" t="s">
        <v>63</v>
      </c>
      <c r="E10" s="71"/>
      <c r="F10" s="72"/>
      <c r="G10" s="73"/>
      <c r="H10" s="71"/>
      <c r="I10" s="71"/>
      <c r="J10" s="72"/>
      <c r="K10" s="73"/>
      <c r="L10" s="71"/>
      <c r="M10" s="71" t="s">
        <v>80</v>
      </c>
      <c r="N10" s="72" t="s">
        <v>58</v>
      </c>
      <c r="O10" s="73" t="s">
        <v>59</v>
      </c>
      <c r="P10" s="71" t="s">
        <v>57</v>
      </c>
    </row>
    <row r="11" spans="1:16">
      <c r="A11" s="71" t="s">
        <v>68</v>
      </c>
      <c r="B11" s="72" t="s">
        <v>58</v>
      </c>
      <c r="C11" s="73"/>
      <c r="D11" s="71" t="s">
        <v>63</v>
      </c>
      <c r="E11" s="71"/>
      <c r="F11" s="72"/>
      <c r="G11" s="73"/>
      <c r="H11" s="71"/>
      <c r="I11" s="71"/>
      <c r="J11" s="72"/>
      <c r="K11" s="73"/>
      <c r="L11" s="71"/>
      <c r="M11" s="71"/>
      <c r="N11" s="72"/>
      <c r="O11" s="73"/>
      <c r="P11" s="71"/>
    </row>
    <row r="12" spans="1:16">
      <c r="A12" s="71" t="s">
        <v>74</v>
      </c>
      <c r="B12" s="72" t="s">
        <v>58</v>
      </c>
      <c r="C12" s="73" t="s">
        <v>59</v>
      </c>
      <c r="D12" s="71" t="s">
        <v>57</v>
      </c>
      <c r="E12" s="71"/>
      <c r="F12" s="72"/>
      <c r="G12" s="73"/>
      <c r="H12" s="71"/>
      <c r="I12" s="71"/>
      <c r="J12" s="72"/>
      <c r="K12" s="73"/>
      <c r="L12" s="71"/>
      <c r="M12" s="71"/>
      <c r="N12" s="72"/>
      <c r="O12" s="73"/>
      <c r="P12" s="71"/>
    </row>
    <row r="13" spans="1:16">
      <c r="A13" s="71" t="s">
        <v>102</v>
      </c>
      <c r="B13" s="72" t="s">
        <v>58</v>
      </c>
      <c r="C13" s="73" t="s">
        <v>59</v>
      </c>
      <c r="D13" s="71" t="s">
        <v>57</v>
      </c>
      <c r="E13" s="71"/>
      <c r="F13" s="72"/>
      <c r="G13" s="73"/>
      <c r="H13" s="71"/>
      <c r="I13" s="71"/>
      <c r="J13" s="72"/>
      <c r="K13" s="73"/>
      <c r="L13" s="71"/>
      <c r="M13" s="71"/>
      <c r="N13" s="72"/>
      <c r="O13" s="73"/>
      <c r="P13" s="71"/>
    </row>
    <row r="14" spans="1:16">
      <c r="A14" s="71"/>
      <c r="B14" s="72"/>
      <c r="C14" s="73"/>
      <c r="D14" s="71"/>
      <c r="E14" s="71"/>
      <c r="F14" s="72"/>
      <c r="G14" s="73"/>
      <c r="H14" s="71"/>
      <c r="I14" s="71"/>
      <c r="J14" s="72"/>
      <c r="K14" s="73"/>
      <c r="L14" s="71"/>
      <c r="M14" s="71"/>
      <c r="N14" s="72"/>
      <c r="O14" s="73"/>
      <c r="P14" s="71"/>
    </row>
    <row r="15" spans="1:16">
      <c r="A15" s="71"/>
      <c r="B15" s="72"/>
      <c r="C15" s="73"/>
      <c r="D15" s="71"/>
      <c r="E15" s="71"/>
      <c r="F15" s="72"/>
      <c r="G15" s="73"/>
      <c r="H15" s="71"/>
      <c r="I15" s="71"/>
      <c r="J15" s="72"/>
      <c r="K15" s="73"/>
      <c r="L15" s="71"/>
      <c r="M15" s="71"/>
      <c r="N15" s="72"/>
      <c r="O15" s="73"/>
      <c r="P15" s="71"/>
    </row>
    <row r="16" spans="1:16">
      <c r="A16" s="71"/>
      <c r="B16" s="72"/>
      <c r="C16" s="73"/>
      <c r="D16" s="71"/>
      <c r="E16" s="71"/>
      <c r="F16" s="72"/>
      <c r="G16" s="73"/>
      <c r="H16" s="71"/>
      <c r="I16" s="71"/>
      <c r="J16" s="72"/>
      <c r="K16" s="73"/>
      <c r="L16" s="71"/>
      <c r="M16" s="71"/>
      <c r="N16" s="72"/>
      <c r="O16" s="73"/>
      <c r="P16" s="71"/>
    </row>
    <row r="17" spans="1:16">
      <c r="A17" s="71"/>
      <c r="B17" s="72"/>
      <c r="C17" s="73"/>
      <c r="D17" s="71"/>
      <c r="E17" s="71"/>
      <c r="F17" s="72"/>
      <c r="G17" s="73"/>
      <c r="H17" s="71"/>
      <c r="I17" s="71"/>
      <c r="J17" s="72"/>
      <c r="K17" s="73"/>
      <c r="L17" s="71"/>
      <c r="M17" s="71"/>
      <c r="N17" s="72"/>
      <c r="O17" s="73"/>
      <c r="P17" s="71"/>
    </row>
    <row r="18" spans="1:16" ht="16" thickBot="1">
      <c r="A18" s="7"/>
      <c r="B18" s="8"/>
      <c r="C18" s="9"/>
      <c r="D18" s="9"/>
      <c r="E18" s="9"/>
      <c r="F18" s="8"/>
      <c r="G18" s="9"/>
      <c r="H18" s="9"/>
      <c r="I18" s="9"/>
      <c r="J18" s="8"/>
      <c r="K18" s="9"/>
      <c r="L18" s="9"/>
      <c r="M18" s="9"/>
      <c r="N18" s="8"/>
      <c r="O18" s="9"/>
      <c r="P18" s="9"/>
    </row>
    <row r="19" spans="1:16" ht="16" thickBo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9" thickBot="1">
      <c r="A20" s="145" t="s">
        <v>42</v>
      </c>
      <c r="B20" s="146"/>
      <c r="C20" s="152"/>
      <c r="D20" s="145" t="s">
        <v>41</v>
      </c>
      <c r="E20" s="146"/>
      <c r="F20" s="146"/>
      <c r="G20" s="147"/>
      <c r="H20" s="145" t="s">
        <v>44</v>
      </c>
      <c r="I20" s="146"/>
      <c r="J20" s="147"/>
      <c r="K20" s="145" t="s">
        <v>45</v>
      </c>
      <c r="L20" s="146"/>
      <c r="M20" s="146"/>
      <c r="N20" s="147"/>
      <c r="O20" s="5"/>
      <c r="P20" s="5"/>
    </row>
    <row r="21" spans="1:16" ht="18">
      <c r="A21" s="21" t="s">
        <v>13</v>
      </c>
      <c r="B21" s="10" t="s">
        <v>14</v>
      </c>
      <c r="C21" s="23" t="s">
        <v>17</v>
      </c>
      <c r="D21" s="21" t="s">
        <v>13</v>
      </c>
      <c r="E21" s="22" t="s">
        <v>14</v>
      </c>
      <c r="F21" s="158" t="s">
        <v>17</v>
      </c>
      <c r="G21" s="158"/>
      <c r="H21" s="21" t="s">
        <v>13</v>
      </c>
      <c r="I21" s="158" t="s">
        <v>17</v>
      </c>
      <c r="J21" s="158"/>
      <c r="K21" s="49" t="s">
        <v>1</v>
      </c>
      <c r="L21" s="50">
        <v>0.5</v>
      </c>
      <c r="M21" s="51">
        <f>L21*I$26</f>
        <v>135</v>
      </c>
      <c r="N21" s="52" t="s">
        <v>46</v>
      </c>
      <c r="O21" s="5"/>
      <c r="P21" s="5"/>
    </row>
    <row r="22" spans="1:16" ht="19" thickBot="1">
      <c r="A22" s="24" t="s">
        <v>4</v>
      </c>
      <c r="B22" s="11">
        <v>50</v>
      </c>
      <c r="C22" s="26">
        <f>C$26*B22/B$26</f>
        <v>90</v>
      </c>
      <c r="D22" s="24" t="s">
        <v>4</v>
      </c>
      <c r="E22" s="25">
        <v>60</v>
      </c>
      <c r="F22" s="159">
        <f>F$25*E22/E$25</f>
        <v>54</v>
      </c>
      <c r="G22" s="160"/>
      <c r="H22" s="24" t="s">
        <v>4</v>
      </c>
      <c r="I22" s="159">
        <f>C22+F22</f>
        <v>144</v>
      </c>
      <c r="J22" s="160"/>
      <c r="K22" s="46" t="s">
        <v>2</v>
      </c>
      <c r="L22" s="47">
        <v>0.5</v>
      </c>
      <c r="M22" s="28">
        <f>L22*I$26</f>
        <v>135</v>
      </c>
      <c r="N22" s="48" t="s">
        <v>46</v>
      </c>
      <c r="O22" s="5"/>
      <c r="P22" s="5"/>
    </row>
    <row r="23" spans="1:16" ht="18">
      <c r="A23" s="24" t="s">
        <v>5</v>
      </c>
      <c r="B23" s="11">
        <v>20</v>
      </c>
      <c r="C23" s="26">
        <f t="shared" ref="C23:C25" si="0">C$26*B23/B$26</f>
        <v>36</v>
      </c>
      <c r="D23" s="24" t="s">
        <v>5</v>
      </c>
      <c r="E23" s="25">
        <v>30</v>
      </c>
      <c r="F23" s="159">
        <f t="shared" ref="F23:F24" si="1">F$25*E23/E$25</f>
        <v>27</v>
      </c>
      <c r="G23" s="160"/>
      <c r="H23" s="24" t="s">
        <v>5</v>
      </c>
      <c r="I23" s="159">
        <f>C23+F23</f>
        <v>63</v>
      </c>
      <c r="J23" s="160"/>
      <c r="K23" s="5"/>
      <c r="L23" s="5"/>
      <c r="M23" s="5"/>
      <c r="N23" s="5"/>
      <c r="O23" s="5"/>
      <c r="P23" s="5"/>
    </row>
    <row r="24" spans="1:16" ht="18">
      <c r="A24" s="24" t="s">
        <v>6</v>
      </c>
      <c r="B24" s="11">
        <v>20</v>
      </c>
      <c r="C24" s="26">
        <f t="shared" si="0"/>
        <v>36</v>
      </c>
      <c r="D24" s="24" t="s">
        <v>7</v>
      </c>
      <c r="E24" s="25">
        <v>10</v>
      </c>
      <c r="F24" s="159">
        <f t="shared" si="1"/>
        <v>9</v>
      </c>
      <c r="G24" s="160"/>
      <c r="H24" s="24" t="s">
        <v>6</v>
      </c>
      <c r="I24" s="159">
        <f>C24</f>
        <v>36</v>
      </c>
      <c r="J24" s="160"/>
      <c r="K24" s="5"/>
      <c r="L24" s="5"/>
      <c r="M24" s="5"/>
      <c r="N24" s="5"/>
      <c r="O24" s="5"/>
      <c r="P24" s="5"/>
    </row>
    <row r="25" spans="1:16" ht="18">
      <c r="A25" s="24" t="s">
        <v>7</v>
      </c>
      <c r="B25" s="11">
        <v>10</v>
      </c>
      <c r="C25" s="26">
        <f t="shared" si="0"/>
        <v>18</v>
      </c>
      <c r="D25" s="15" t="s">
        <v>15</v>
      </c>
      <c r="E25" s="25">
        <v>100</v>
      </c>
      <c r="F25" s="159">
        <v>90</v>
      </c>
      <c r="G25" s="160"/>
      <c r="H25" s="24" t="s">
        <v>7</v>
      </c>
      <c r="I25" s="159">
        <f>F24+C25</f>
        <v>27</v>
      </c>
      <c r="J25" s="160"/>
      <c r="K25" s="5"/>
      <c r="L25" s="5"/>
      <c r="M25" s="5"/>
      <c r="N25" s="5"/>
      <c r="O25" s="5"/>
      <c r="P25" s="5"/>
    </row>
    <row r="26" spans="1:16" ht="19" thickBot="1">
      <c r="A26" s="27" t="s">
        <v>15</v>
      </c>
      <c r="B26" s="28">
        <v>100</v>
      </c>
      <c r="C26" s="29">
        <v>180</v>
      </c>
      <c r="D26" s="161"/>
      <c r="E26" s="156"/>
      <c r="F26" s="156"/>
      <c r="G26" s="157"/>
      <c r="H26" s="27" t="s">
        <v>15</v>
      </c>
      <c r="I26" s="156">
        <f>SUM(I22:J25)</f>
        <v>270</v>
      </c>
      <c r="J26" s="157"/>
      <c r="K26" s="5"/>
      <c r="L26" s="5"/>
      <c r="M26" s="5"/>
      <c r="N26" s="5"/>
      <c r="O26" s="5"/>
      <c r="P26" s="5"/>
    </row>
    <row r="27" spans="1:16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mergeCells count="25">
    <mergeCell ref="D26:G26"/>
    <mergeCell ref="H20:J20"/>
    <mergeCell ref="I21:J21"/>
    <mergeCell ref="I22:J22"/>
    <mergeCell ref="I23:J23"/>
    <mergeCell ref="I24:J24"/>
    <mergeCell ref="I25:J25"/>
    <mergeCell ref="I26:J26"/>
    <mergeCell ref="F21:G21"/>
    <mergeCell ref="F22:G22"/>
    <mergeCell ref="F23:G23"/>
    <mergeCell ref="F24:G24"/>
    <mergeCell ref="F25:G25"/>
    <mergeCell ref="A20:C20"/>
    <mergeCell ref="A1:P1"/>
    <mergeCell ref="A2:D2"/>
    <mergeCell ref="E2:H2"/>
    <mergeCell ref="I2:L2"/>
    <mergeCell ref="M2:P2"/>
    <mergeCell ref="B3:C3"/>
    <mergeCell ref="F3:G3"/>
    <mergeCell ref="J3:K3"/>
    <mergeCell ref="N3:O3"/>
    <mergeCell ref="D20:G20"/>
    <mergeCell ref="K20:N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A13" sqref="A13"/>
    </sheetView>
  </sheetViews>
  <sheetFormatPr baseColWidth="10" defaultRowHeight="15" x14ac:dyDescent="0"/>
  <cols>
    <col min="1" max="1" width="11.83203125" bestFit="1" customWidth="1"/>
    <col min="3" max="3" width="16.83203125" bestFit="1" customWidth="1"/>
    <col min="4" max="4" width="20" bestFit="1" customWidth="1"/>
    <col min="5" max="5" width="16.1640625" bestFit="1" customWidth="1"/>
    <col min="8" max="8" width="20" bestFit="1" customWidth="1"/>
    <col min="9" max="9" width="16.1640625" bestFit="1" customWidth="1"/>
    <col min="12" max="12" width="20" bestFit="1" customWidth="1"/>
    <col min="13" max="13" width="22" bestFit="1" customWidth="1"/>
    <col min="16" max="16" width="20" bestFit="1" customWidth="1"/>
  </cols>
  <sheetData>
    <row r="1" spans="1:16" ht="90" thickBot="1">
      <c r="A1" s="153" t="s">
        <v>25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5"/>
    </row>
    <row r="2" spans="1:16" ht="46" thickBot="1">
      <c r="A2" s="120" t="s">
        <v>4</v>
      </c>
      <c r="B2" s="121"/>
      <c r="C2" s="121"/>
      <c r="D2" s="122"/>
      <c r="E2" s="123" t="s">
        <v>5</v>
      </c>
      <c r="F2" s="124"/>
      <c r="G2" s="124"/>
      <c r="H2" s="125"/>
      <c r="I2" s="111" t="s">
        <v>6</v>
      </c>
      <c r="J2" s="112"/>
      <c r="K2" s="112"/>
      <c r="L2" s="113"/>
      <c r="M2" s="114" t="s">
        <v>7</v>
      </c>
      <c r="N2" s="115"/>
      <c r="O2" s="115"/>
      <c r="P2" s="116"/>
    </row>
    <row r="3" spans="1:16" ht="21" thickBot="1">
      <c r="A3" s="1" t="s">
        <v>10</v>
      </c>
      <c r="B3" s="148" t="s">
        <v>9</v>
      </c>
      <c r="C3" s="149"/>
      <c r="D3" s="2" t="s">
        <v>11</v>
      </c>
      <c r="E3" s="3" t="s">
        <v>10</v>
      </c>
      <c r="F3" s="150" t="s">
        <v>9</v>
      </c>
      <c r="G3" s="151"/>
      <c r="H3" s="4" t="s">
        <v>11</v>
      </c>
      <c r="I3" s="3" t="s">
        <v>10</v>
      </c>
      <c r="J3" s="150" t="s">
        <v>9</v>
      </c>
      <c r="K3" s="151"/>
      <c r="L3" s="4" t="s">
        <v>11</v>
      </c>
      <c r="M3" s="3" t="s">
        <v>10</v>
      </c>
      <c r="N3" s="150" t="s">
        <v>9</v>
      </c>
      <c r="O3" s="151"/>
      <c r="P3" s="4" t="s">
        <v>11</v>
      </c>
    </row>
    <row r="4" spans="1:16">
      <c r="A4" s="67" t="s">
        <v>49</v>
      </c>
      <c r="B4" s="68" t="s">
        <v>58</v>
      </c>
      <c r="C4" s="69" t="s">
        <v>59</v>
      </c>
      <c r="D4" s="70" t="s">
        <v>79</v>
      </c>
      <c r="E4" s="5" t="s">
        <v>51</v>
      </c>
      <c r="F4" s="68" t="s">
        <v>58</v>
      </c>
      <c r="G4" s="69" t="s">
        <v>59</v>
      </c>
      <c r="H4" s="70" t="s">
        <v>69</v>
      </c>
      <c r="I4" s="67" t="s">
        <v>52</v>
      </c>
      <c r="J4" s="68" t="s">
        <v>58</v>
      </c>
      <c r="K4" s="69"/>
      <c r="L4" s="70" t="s">
        <v>79</v>
      </c>
      <c r="M4" s="67" t="s">
        <v>54</v>
      </c>
      <c r="N4" s="68" t="s">
        <v>58</v>
      </c>
      <c r="O4" s="69" t="s">
        <v>59</v>
      </c>
      <c r="P4" s="70" t="s">
        <v>79</v>
      </c>
    </row>
    <row r="5" spans="1:16">
      <c r="A5" s="71" t="s">
        <v>50</v>
      </c>
      <c r="B5" s="72" t="s">
        <v>58</v>
      </c>
      <c r="C5" s="73" t="s">
        <v>59</v>
      </c>
      <c r="D5" s="71" t="s">
        <v>79</v>
      </c>
      <c r="E5" s="71" t="s">
        <v>65</v>
      </c>
      <c r="F5" s="72" t="s">
        <v>58</v>
      </c>
      <c r="G5" s="73" t="s">
        <v>59</v>
      </c>
      <c r="H5" s="71" t="s">
        <v>69</v>
      </c>
      <c r="I5" s="71" t="s">
        <v>53</v>
      </c>
      <c r="J5" s="72" t="s">
        <v>58</v>
      </c>
      <c r="K5" s="73"/>
      <c r="L5" s="71" t="s">
        <v>79</v>
      </c>
      <c r="M5" s="71" t="s">
        <v>55</v>
      </c>
      <c r="N5" s="72" t="s">
        <v>58</v>
      </c>
      <c r="O5" s="73" t="s">
        <v>59</v>
      </c>
      <c r="P5" s="71" t="s">
        <v>79</v>
      </c>
    </row>
    <row r="6" spans="1:16">
      <c r="A6" s="71" t="s">
        <v>56</v>
      </c>
      <c r="B6" s="72" t="s">
        <v>58</v>
      </c>
      <c r="C6" s="73"/>
      <c r="D6" s="71" t="s">
        <v>69</v>
      </c>
      <c r="E6" s="71" t="s">
        <v>66</v>
      </c>
      <c r="F6" s="72" t="s">
        <v>58</v>
      </c>
      <c r="G6" s="73" t="s">
        <v>59</v>
      </c>
      <c r="H6" s="71" t="s">
        <v>69</v>
      </c>
      <c r="I6" s="71" t="s">
        <v>61</v>
      </c>
      <c r="J6" s="72" t="s">
        <v>58</v>
      </c>
      <c r="K6" s="73"/>
      <c r="L6" s="71" t="s">
        <v>69</v>
      </c>
      <c r="M6" s="71" t="s">
        <v>62</v>
      </c>
      <c r="N6" s="72" t="s">
        <v>58</v>
      </c>
      <c r="O6" s="73" t="s">
        <v>59</v>
      </c>
      <c r="P6" s="71" t="s">
        <v>79</v>
      </c>
    </row>
    <row r="7" spans="1:16">
      <c r="A7" s="71" t="s">
        <v>60</v>
      </c>
      <c r="B7" s="72" t="s">
        <v>58</v>
      </c>
      <c r="C7" s="73" t="s">
        <v>59</v>
      </c>
      <c r="D7" s="71" t="s">
        <v>69</v>
      </c>
      <c r="E7" s="71" t="s">
        <v>101</v>
      </c>
      <c r="F7" s="72" t="s">
        <v>58</v>
      </c>
      <c r="G7" s="73" t="s">
        <v>59</v>
      </c>
      <c r="H7" s="71" t="s">
        <v>63</v>
      </c>
      <c r="I7" s="71" t="s">
        <v>76</v>
      </c>
      <c r="J7" s="72" t="s">
        <v>58</v>
      </c>
      <c r="K7" s="73" t="s">
        <v>59</v>
      </c>
      <c r="L7" s="71" t="s">
        <v>63</v>
      </c>
      <c r="M7" s="71" t="s">
        <v>71</v>
      </c>
      <c r="N7" s="72" t="s">
        <v>58</v>
      </c>
      <c r="O7" s="73" t="s">
        <v>59</v>
      </c>
      <c r="P7" s="71" t="s">
        <v>69</v>
      </c>
    </row>
    <row r="8" spans="1:16">
      <c r="A8" s="71" t="s">
        <v>78</v>
      </c>
      <c r="B8" s="72" t="s">
        <v>58</v>
      </c>
      <c r="C8" s="73" t="s">
        <v>59</v>
      </c>
      <c r="D8" s="71" t="s">
        <v>69</v>
      </c>
      <c r="E8" s="71" t="s">
        <v>81</v>
      </c>
      <c r="F8" s="72" t="s">
        <v>58</v>
      </c>
      <c r="G8" s="73" t="s">
        <v>59</v>
      </c>
      <c r="H8" s="71" t="s">
        <v>63</v>
      </c>
      <c r="I8" s="71" t="s">
        <v>84</v>
      </c>
      <c r="J8" s="72" t="s">
        <v>58</v>
      </c>
      <c r="K8" s="73" t="s">
        <v>59</v>
      </c>
      <c r="L8" s="71" t="s">
        <v>57</v>
      </c>
      <c r="M8" s="71" t="s">
        <v>72</v>
      </c>
      <c r="N8" s="72" t="s">
        <v>58</v>
      </c>
      <c r="O8" s="73" t="s">
        <v>59</v>
      </c>
      <c r="P8" s="71" t="s">
        <v>69</v>
      </c>
    </row>
    <row r="9" spans="1:16">
      <c r="A9" s="71" t="s">
        <v>64</v>
      </c>
      <c r="B9" s="72" t="s">
        <v>58</v>
      </c>
      <c r="C9" s="73" t="s">
        <v>59</v>
      </c>
      <c r="D9" s="71" t="s">
        <v>69</v>
      </c>
      <c r="E9" s="71" t="s">
        <v>82</v>
      </c>
      <c r="F9" s="72" t="s">
        <v>58</v>
      </c>
      <c r="G9" s="73" t="s">
        <v>59</v>
      </c>
      <c r="H9" s="71" t="s">
        <v>57</v>
      </c>
      <c r="I9" s="71" t="s">
        <v>85</v>
      </c>
      <c r="J9" s="72" t="s">
        <v>58</v>
      </c>
      <c r="K9" s="73"/>
      <c r="L9" s="71" t="s">
        <v>57</v>
      </c>
      <c r="M9" s="71" t="s">
        <v>73</v>
      </c>
      <c r="N9" s="72" t="s">
        <v>58</v>
      </c>
      <c r="O9" s="73" t="s">
        <v>59</v>
      </c>
      <c r="P9" s="71" t="s">
        <v>63</v>
      </c>
    </row>
    <row r="10" spans="1:16">
      <c r="A10" s="71" t="s">
        <v>67</v>
      </c>
      <c r="B10" s="72" t="s">
        <v>58</v>
      </c>
      <c r="C10" s="73" t="s">
        <v>59</v>
      </c>
      <c r="D10" s="71" t="s">
        <v>69</v>
      </c>
      <c r="E10" s="71" t="s">
        <v>83</v>
      </c>
      <c r="F10" s="72" t="s">
        <v>58</v>
      </c>
      <c r="G10" s="73" t="s">
        <v>59</v>
      </c>
      <c r="H10" s="71" t="s">
        <v>57</v>
      </c>
      <c r="I10" s="71"/>
      <c r="J10" s="72"/>
      <c r="K10" s="73"/>
      <c r="L10" s="71"/>
      <c r="M10" s="71" t="s">
        <v>80</v>
      </c>
      <c r="N10" s="72" t="s">
        <v>58</v>
      </c>
      <c r="O10" s="73" t="s">
        <v>59</v>
      </c>
      <c r="P10" s="71" t="s">
        <v>63</v>
      </c>
    </row>
    <row r="11" spans="1:16">
      <c r="A11" s="71" t="s">
        <v>68</v>
      </c>
      <c r="B11" s="72" t="s">
        <v>58</v>
      </c>
      <c r="C11" s="73"/>
      <c r="D11" s="71" t="s">
        <v>63</v>
      </c>
      <c r="E11" s="71"/>
      <c r="F11" s="72"/>
      <c r="G11" s="73"/>
      <c r="H11" s="71"/>
      <c r="I11" s="71"/>
      <c r="J11" s="72"/>
      <c r="K11" s="73"/>
      <c r="L11" s="71"/>
      <c r="M11" s="71" t="s">
        <v>86</v>
      </c>
      <c r="N11" s="77" t="s">
        <v>58</v>
      </c>
      <c r="O11" s="6" t="s">
        <v>59</v>
      </c>
      <c r="P11" s="71" t="s">
        <v>57</v>
      </c>
    </row>
    <row r="12" spans="1:16">
      <c r="A12" s="71" t="s">
        <v>74</v>
      </c>
      <c r="B12" s="72" t="s">
        <v>58</v>
      </c>
      <c r="C12" s="73" t="s">
        <v>59</v>
      </c>
      <c r="D12" s="71" t="s">
        <v>63</v>
      </c>
      <c r="E12" s="71"/>
      <c r="F12" s="72"/>
      <c r="G12" s="73"/>
      <c r="H12" s="71"/>
      <c r="I12" s="71"/>
      <c r="J12" s="72"/>
      <c r="K12" s="73"/>
      <c r="L12" s="71"/>
      <c r="M12" s="71"/>
      <c r="N12" s="72"/>
      <c r="O12" s="73"/>
      <c r="P12" s="71"/>
    </row>
    <row r="13" spans="1:16">
      <c r="A13" s="71" t="s">
        <v>102</v>
      </c>
      <c r="B13" s="72" t="s">
        <v>58</v>
      </c>
      <c r="C13" s="73" t="s">
        <v>59</v>
      </c>
      <c r="D13" s="71" t="s">
        <v>63</v>
      </c>
      <c r="E13" s="71"/>
      <c r="F13" s="72"/>
      <c r="G13" s="73"/>
      <c r="H13" s="71"/>
      <c r="I13" s="71"/>
      <c r="J13" s="72"/>
      <c r="K13" s="73"/>
      <c r="L13" s="71"/>
      <c r="M13" s="71"/>
      <c r="N13" s="72"/>
      <c r="O13" s="73"/>
      <c r="P13" s="71"/>
    </row>
    <row r="14" spans="1:16">
      <c r="A14" s="71"/>
      <c r="B14" s="72"/>
      <c r="C14" s="73"/>
      <c r="D14" s="71"/>
      <c r="E14" s="71"/>
      <c r="F14" s="72"/>
      <c r="G14" s="73"/>
      <c r="H14" s="71"/>
      <c r="I14" s="71"/>
      <c r="J14" s="72"/>
      <c r="K14" s="73"/>
      <c r="L14" s="71"/>
      <c r="M14" s="71"/>
      <c r="N14" s="72"/>
      <c r="O14" s="73"/>
      <c r="P14" s="71"/>
    </row>
    <row r="15" spans="1:16">
      <c r="A15" s="71"/>
      <c r="B15" s="72"/>
      <c r="C15" s="73"/>
      <c r="D15" s="71"/>
      <c r="E15" s="71"/>
      <c r="F15" s="72"/>
      <c r="G15" s="73"/>
      <c r="H15" s="71"/>
      <c r="I15" s="71"/>
      <c r="J15" s="72"/>
      <c r="K15" s="73"/>
      <c r="L15" s="71"/>
      <c r="M15" s="71"/>
      <c r="N15" s="72"/>
      <c r="O15" s="73"/>
      <c r="P15" s="71"/>
    </row>
    <row r="16" spans="1:16">
      <c r="A16" s="71"/>
      <c r="B16" s="72"/>
      <c r="C16" s="73"/>
      <c r="D16" s="71"/>
      <c r="E16" s="71"/>
      <c r="F16" s="72"/>
      <c r="G16" s="73"/>
      <c r="H16" s="71"/>
      <c r="I16" s="71"/>
      <c r="J16" s="72"/>
      <c r="K16" s="73"/>
      <c r="L16" s="71"/>
      <c r="M16" s="71"/>
      <c r="N16" s="72"/>
      <c r="O16" s="73"/>
      <c r="P16" s="71"/>
    </row>
    <row r="17" spans="1:16">
      <c r="A17" s="71"/>
      <c r="B17" s="72"/>
      <c r="C17" s="73"/>
      <c r="D17" s="71"/>
      <c r="E17" s="71"/>
      <c r="F17" s="72"/>
      <c r="G17" s="73"/>
      <c r="H17" s="71"/>
      <c r="I17" s="71"/>
      <c r="J17" s="72"/>
      <c r="K17" s="73"/>
      <c r="L17" s="71"/>
      <c r="M17" s="71"/>
      <c r="N17" s="72"/>
      <c r="O17" s="73"/>
      <c r="P17" s="71"/>
    </row>
    <row r="18" spans="1:16" ht="16" thickBot="1">
      <c r="A18" s="7"/>
      <c r="B18" s="8"/>
      <c r="C18" s="9"/>
      <c r="D18" s="9"/>
      <c r="E18" s="9"/>
      <c r="F18" s="8"/>
      <c r="G18" s="9"/>
      <c r="H18" s="9"/>
      <c r="I18" s="9"/>
      <c r="J18" s="8"/>
      <c r="K18" s="9"/>
      <c r="L18" s="9"/>
      <c r="M18" s="9"/>
      <c r="N18" s="8"/>
      <c r="O18" s="9"/>
      <c r="P18" s="9"/>
    </row>
    <row r="19" spans="1:16" ht="16" thickBo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9" thickBot="1">
      <c r="A20" s="145" t="s">
        <v>42</v>
      </c>
      <c r="B20" s="146"/>
      <c r="C20" s="152"/>
      <c r="D20" s="145" t="s">
        <v>41</v>
      </c>
      <c r="E20" s="146"/>
      <c r="F20" s="146"/>
      <c r="G20" s="147"/>
      <c r="H20" s="145" t="s">
        <v>44</v>
      </c>
      <c r="I20" s="146"/>
      <c r="J20" s="147"/>
      <c r="K20" s="145" t="s">
        <v>45</v>
      </c>
      <c r="L20" s="146"/>
      <c r="M20" s="146"/>
      <c r="N20" s="147"/>
      <c r="O20" s="5"/>
      <c r="P20" s="5"/>
    </row>
    <row r="21" spans="1:16" ht="18">
      <c r="A21" s="21" t="s">
        <v>13</v>
      </c>
      <c r="B21" s="10" t="s">
        <v>14</v>
      </c>
      <c r="C21" s="23" t="s">
        <v>17</v>
      </c>
      <c r="D21" s="21" t="s">
        <v>13</v>
      </c>
      <c r="E21" s="22" t="s">
        <v>14</v>
      </c>
      <c r="F21" s="158" t="s">
        <v>17</v>
      </c>
      <c r="G21" s="158"/>
      <c r="H21" s="21" t="s">
        <v>13</v>
      </c>
      <c r="I21" s="158" t="s">
        <v>17</v>
      </c>
      <c r="J21" s="158"/>
      <c r="K21" s="21" t="s">
        <v>1</v>
      </c>
      <c r="L21" s="44">
        <v>0.5</v>
      </c>
      <c r="M21" s="25">
        <f>L21*I$26</f>
        <v>135</v>
      </c>
      <c r="N21" s="45" t="s">
        <v>46</v>
      </c>
      <c r="O21" s="5"/>
      <c r="P21" s="5"/>
    </row>
    <row r="22" spans="1:16" ht="19" thickBot="1">
      <c r="A22" s="24" t="s">
        <v>4</v>
      </c>
      <c r="B22" s="11">
        <v>40</v>
      </c>
      <c r="C22" s="26">
        <f>C$26*B22/B$26</f>
        <v>72</v>
      </c>
      <c r="D22" s="24" t="s">
        <v>4</v>
      </c>
      <c r="E22" s="25">
        <v>60</v>
      </c>
      <c r="F22" s="159">
        <f>F$25*E22/E$25</f>
        <v>54</v>
      </c>
      <c r="G22" s="160"/>
      <c r="H22" s="24" t="s">
        <v>4</v>
      </c>
      <c r="I22" s="159">
        <f>C22+F22</f>
        <v>126</v>
      </c>
      <c r="J22" s="160"/>
      <c r="K22" s="46" t="s">
        <v>2</v>
      </c>
      <c r="L22" s="47">
        <v>0.5</v>
      </c>
      <c r="M22" s="28">
        <f>L22*I$26</f>
        <v>135</v>
      </c>
      <c r="N22" s="48" t="s">
        <v>46</v>
      </c>
      <c r="O22" s="5"/>
      <c r="P22" s="5"/>
    </row>
    <row r="23" spans="1:16" ht="18">
      <c r="A23" s="24" t="s">
        <v>5</v>
      </c>
      <c r="B23" s="11">
        <v>30</v>
      </c>
      <c r="C23" s="26">
        <f t="shared" ref="C23:C25" si="0">C$26*B23/B$26</f>
        <v>54</v>
      </c>
      <c r="D23" s="24" t="s">
        <v>5</v>
      </c>
      <c r="E23" s="25">
        <v>30</v>
      </c>
      <c r="F23" s="159">
        <f t="shared" ref="F23:F24" si="1">F$25*E23/E$25</f>
        <v>27</v>
      </c>
      <c r="G23" s="160"/>
      <c r="H23" s="24" t="s">
        <v>5</v>
      </c>
      <c r="I23" s="159">
        <f>C23+F23</f>
        <v>81</v>
      </c>
      <c r="J23" s="160"/>
      <c r="K23" s="5"/>
      <c r="L23" s="5"/>
      <c r="M23" s="5"/>
      <c r="N23" s="5"/>
      <c r="O23" s="5"/>
      <c r="P23" s="5"/>
    </row>
    <row r="24" spans="1:16" ht="18">
      <c r="A24" s="24" t="s">
        <v>6</v>
      </c>
      <c r="B24" s="11">
        <v>20</v>
      </c>
      <c r="C24" s="26">
        <f t="shared" si="0"/>
        <v>36</v>
      </c>
      <c r="D24" s="24" t="s">
        <v>7</v>
      </c>
      <c r="E24" s="25">
        <v>10</v>
      </c>
      <c r="F24" s="159">
        <f t="shared" si="1"/>
        <v>9</v>
      </c>
      <c r="G24" s="160"/>
      <c r="H24" s="24" t="s">
        <v>6</v>
      </c>
      <c r="I24" s="159">
        <f>C24</f>
        <v>36</v>
      </c>
      <c r="J24" s="160"/>
      <c r="K24" s="5"/>
      <c r="L24" s="5"/>
      <c r="M24" s="5"/>
      <c r="N24" s="5"/>
      <c r="O24" s="5"/>
      <c r="P24" s="5"/>
    </row>
    <row r="25" spans="1:16" ht="18">
      <c r="A25" s="24" t="s">
        <v>7</v>
      </c>
      <c r="B25" s="11">
        <v>10</v>
      </c>
      <c r="C25" s="26">
        <f t="shared" si="0"/>
        <v>18</v>
      </c>
      <c r="D25" s="15" t="s">
        <v>15</v>
      </c>
      <c r="E25" s="25">
        <v>100</v>
      </c>
      <c r="F25" s="159">
        <v>90</v>
      </c>
      <c r="G25" s="160"/>
      <c r="H25" s="24" t="s">
        <v>7</v>
      </c>
      <c r="I25" s="159">
        <f>F24+C25</f>
        <v>27</v>
      </c>
      <c r="J25" s="160"/>
      <c r="K25" s="5"/>
      <c r="L25" s="5"/>
      <c r="M25" s="5"/>
      <c r="N25" s="5"/>
      <c r="O25" s="5"/>
      <c r="P25" s="5"/>
    </row>
    <row r="26" spans="1:16" ht="19" thickBot="1">
      <c r="A26" s="27" t="s">
        <v>15</v>
      </c>
      <c r="B26" s="28">
        <v>100</v>
      </c>
      <c r="C26" s="29">
        <v>180</v>
      </c>
      <c r="D26" s="161"/>
      <c r="E26" s="156"/>
      <c r="F26" s="156"/>
      <c r="G26" s="157"/>
      <c r="H26" s="27" t="s">
        <v>15</v>
      </c>
      <c r="I26" s="156">
        <f>SUM(I22:J25)</f>
        <v>270</v>
      </c>
      <c r="J26" s="157"/>
      <c r="K26" s="5"/>
      <c r="L26" s="5"/>
      <c r="M26" s="5"/>
      <c r="N26" s="5"/>
      <c r="O26" s="5"/>
      <c r="P26" s="5"/>
    </row>
    <row r="27" spans="1:16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mergeCells count="25">
    <mergeCell ref="D26:G26"/>
    <mergeCell ref="H20:J20"/>
    <mergeCell ref="I21:J21"/>
    <mergeCell ref="I22:J22"/>
    <mergeCell ref="I23:J23"/>
    <mergeCell ref="I24:J24"/>
    <mergeCell ref="I25:J25"/>
    <mergeCell ref="I26:J26"/>
    <mergeCell ref="F21:G21"/>
    <mergeCell ref="F22:G22"/>
    <mergeCell ref="F23:G23"/>
    <mergeCell ref="F24:G24"/>
    <mergeCell ref="F25:G25"/>
    <mergeCell ref="A20:C20"/>
    <mergeCell ref="A1:P1"/>
    <mergeCell ref="A2:D2"/>
    <mergeCell ref="E2:H2"/>
    <mergeCell ref="I2:L2"/>
    <mergeCell ref="M2:P2"/>
    <mergeCell ref="B3:C3"/>
    <mergeCell ref="F3:G3"/>
    <mergeCell ref="J3:K3"/>
    <mergeCell ref="N3:O3"/>
    <mergeCell ref="D20:G20"/>
    <mergeCell ref="K20:N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A13" sqref="A13"/>
    </sheetView>
  </sheetViews>
  <sheetFormatPr baseColWidth="10" defaultRowHeight="15" x14ac:dyDescent="0"/>
  <cols>
    <col min="1" max="1" width="11.83203125" bestFit="1" customWidth="1"/>
    <col min="3" max="3" width="16.83203125" bestFit="1" customWidth="1"/>
    <col min="4" max="4" width="20" bestFit="1" customWidth="1"/>
    <col min="5" max="5" width="17.5" bestFit="1" customWidth="1"/>
    <col min="8" max="8" width="20" bestFit="1" customWidth="1"/>
    <col min="9" max="9" width="16.1640625" bestFit="1" customWidth="1"/>
    <col min="12" max="12" width="20" bestFit="1" customWidth="1"/>
    <col min="13" max="13" width="22" bestFit="1" customWidth="1"/>
    <col min="16" max="16" width="20" bestFit="1" customWidth="1"/>
  </cols>
  <sheetData>
    <row r="1" spans="1:16" ht="90" thickBot="1">
      <c r="A1" s="153" t="s">
        <v>26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5"/>
    </row>
    <row r="2" spans="1:16" ht="46" thickBot="1">
      <c r="A2" s="120" t="s">
        <v>4</v>
      </c>
      <c r="B2" s="121"/>
      <c r="C2" s="121"/>
      <c r="D2" s="122"/>
      <c r="E2" s="123" t="s">
        <v>5</v>
      </c>
      <c r="F2" s="124"/>
      <c r="G2" s="124"/>
      <c r="H2" s="125"/>
      <c r="I2" s="111" t="s">
        <v>6</v>
      </c>
      <c r="J2" s="112"/>
      <c r="K2" s="112"/>
      <c r="L2" s="113"/>
      <c r="M2" s="114" t="s">
        <v>7</v>
      </c>
      <c r="N2" s="115"/>
      <c r="O2" s="115"/>
      <c r="P2" s="116"/>
    </row>
    <row r="3" spans="1:16" ht="21" thickBot="1">
      <c r="A3" s="1" t="s">
        <v>10</v>
      </c>
      <c r="B3" s="148" t="s">
        <v>9</v>
      </c>
      <c r="C3" s="149"/>
      <c r="D3" s="2" t="s">
        <v>11</v>
      </c>
      <c r="E3" s="3" t="s">
        <v>10</v>
      </c>
      <c r="F3" s="150" t="s">
        <v>9</v>
      </c>
      <c r="G3" s="151"/>
      <c r="H3" s="4" t="s">
        <v>11</v>
      </c>
      <c r="I3" s="3" t="s">
        <v>10</v>
      </c>
      <c r="J3" s="150" t="s">
        <v>9</v>
      </c>
      <c r="K3" s="151"/>
      <c r="L3" s="4" t="s">
        <v>11</v>
      </c>
      <c r="M3" s="3" t="s">
        <v>10</v>
      </c>
      <c r="N3" s="150" t="s">
        <v>9</v>
      </c>
      <c r="O3" s="151"/>
      <c r="P3" s="4" t="s">
        <v>11</v>
      </c>
    </row>
    <row r="4" spans="1:16">
      <c r="A4" s="67" t="s">
        <v>49</v>
      </c>
      <c r="B4" s="68" t="s">
        <v>58</v>
      </c>
      <c r="C4" s="69" t="s">
        <v>59</v>
      </c>
      <c r="D4" s="70" t="s">
        <v>79</v>
      </c>
      <c r="E4" s="5" t="s">
        <v>51</v>
      </c>
      <c r="F4" s="68" t="s">
        <v>58</v>
      </c>
      <c r="G4" s="69" t="s">
        <v>59</v>
      </c>
      <c r="H4" s="70" t="s">
        <v>79</v>
      </c>
      <c r="I4" s="67" t="s">
        <v>52</v>
      </c>
      <c r="J4" s="68" t="s">
        <v>58</v>
      </c>
      <c r="K4" s="69"/>
      <c r="L4" s="70" t="s">
        <v>79</v>
      </c>
      <c r="M4" s="67" t="s">
        <v>54</v>
      </c>
      <c r="N4" s="68" t="s">
        <v>58</v>
      </c>
      <c r="O4" s="69" t="s">
        <v>59</v>
      </c>
      <c r="P4" s="70" t="s">
        <v>79</v>
      </c>
    </row>
    <row r="5" spans="1:16">
      <c r="A5" s="71" t="s">
        <v>50</v>
      </c>
      <c r="B5" s="72" t="s">
        <v>58</v>
      </c>
      <c r="C5" s="73" t="s">
        <v>59</v>
      </c>
      <c r="D5" s="71" t="s">
        <v>79</v>
      </c>
      <c r="E5" s="71" t="s">
        <v>65</v>
      </c>
      <c r="F5" s="72" t="s">
        <v>58</v>
      </c>
      <c r="G5" s="73" t="s">
        <v>59</v>
      </c>
      <c r="H5" s="71" t="s">
        <v>69</v>
      </c>
      <c r="I5" s="71" t="s">
        <v>53</v>
      </c>
      <c r="J5" s="72" t="s">
        <v>58</v>
      </c>
      <c r="K5" s="73"/>
      <c r="L5" s="71" t="s">
        <v>79</v>
      </c>
      <c r="M5" s="71" t="s">
        <v>55</v>
      </c>
      <c r="N5" s="72" t="s">
        <v>58</v>
      </c>
      <c r="O5" s="73" t="s">
        <v>59</v>
      </c>
      <c r="P5" s="71" t="s">
        <v>79</v>
      </c>
    </row>
    <row r="6" spans="1:16">
      <c r="A6" s="71" t="s">
        <v>56</v>
      </c>
      <c r="B6" s="72" t="s">
        <v>58</v>
      </c>
      <c r="C6" s="73"/>
      <c r="D6" s="71" t="s">
        <v>79</v>
      </c>
      <c r="E6" s="71" t="s">
        <v>66</v>
      </c>
      <c r="F6" s="72" t="s">
        <v>58</v>
      </c>
      <c r="G6" s="73" t="s">
        <v>59</v>
      </c>
      <c r="H6" s="71" t="s">
        <v>69</v>
      </c>
      <c r="I6" s="71" t="s">
        <v>61</v>
      </c>
      <c r="J6" s="72" t="s">
        <v>58</v>
      </c>
      <c r="K6" s="73"/>
      <c r="L6" s="71" t="s">
        <v>79</v>
      </c>
      <c r="M6" s="71" t="s">
        <v>62</v>
      </c>
      <c r="N6" s="72" t="s">
        <v>58</v>
      </c>
      <c r="O6" s="73" t="s">
        <v>59</v>
      </c>
      <c r="P6" s="71" t="s">
        <v>79</v>
      </c>
    </row>
    <row r="7" spans="1:16">
      <c r="A7" s="71" t="s">
        <v>60</v>
      </c>
      <c r="B7" s="72" t="s">
        <v>58</v>
      </c>
      <c r="C7" s="73" t="s">
        <v>59</v>
      </c>
      <c r="D7" s="71" t="s">
        <v>79</v>
      </c>
      <c r="E7" s="71" t="s">
        <v>101</v>
      </c>
      <c r="F7" s="72" t="s">
        <v>58</v>
      </c>
      <c r="G7" s="73" t="s">
        <v>59</v>
      </c>
      <c r="H7" s="71" t="s">
        <v>69</v>
      </c>
      <c r="I7" s="71" t="s">
        <v>76</v>
      </c>
      <c r="J7" s="72" t="s">
        <v>58</v>
      </c>
      <c r="K7" s="73" t="s">
        <v>59</v>
      </c>
      <c r="L7" s="71" t="s">
        <v>69</v>
      </c>
      <c r="M7" s="71" t="s">
        <v>71</v>
      </c>
      <c r="N7" s="72" t="s">
        <v>58</v>
      </c>
      <c r="O7" s="73" t="s">
        <v>59</v>
      </c>
      <c r="P7" s="71" t="s">
        <v>79</v>
      </c>
    </row>
    <row r="8" spans="1:16">
      <c r="A8" s="71" t="s">
        <v>78</v>
      </c>
      <c r="B8" s="72" t="s">
        <v>58</v>
      </c>
      <c r="C8" s="73" t="s">
        <v>59</v>
      </c>
      <c r="D8" s="71" t="s">
        <v>79</v>
      </c>
      <c r="E8" s="71" t="s">
        <v>81</v>
      </c>
      <c r="F8" s="72" t="s">
        <v>58</v>
      </c>
      <c r="G8" s="73" t="s">
        <v>59</v>
      </c>
      <c r="H8" s="71" t="s">
        <v>63</v>
      </c>
      <c r="I8" s="71" t="s">
        <v>84</v>
      </c>
      <c r="J8" s="72" t="s">
        <v>58</v>
      </c>
      <c r="K8" s="73" t="s">
        <v>59</v>
      </c>
      <c r="L8" s="71" t="s">
        <v>63</v>
      </c>
      <c r="M8" s="71" t="s">
        <v>72</v>
      </c>
      <c r="N8" s="72" t="s">
        <v>58</v>
      </c>
      <c r="O8" s="73" t="s">
        <v>59</v>
      </c>
      <c r="P8" s="71" t="s">
        <v>79</v>
      </c>
    </row>
    <row r="9" spans="1:16">
      <c r="A9" s="71" t="s">
        <v>64</v>
      </c>
      <c r="B9" s="72" t="s">
        <v>58</v>
      </c>
      <c r="C9" s="73" t="s">
        <v>59</v>
      </c>
      <c r="D9" s="71" t="s">
        <v>69</v>
      </c>
      <c r="E9" s="71" t="s">
        <v>82</v>
      </c>
      <c r="F9" s="72" t="s">
        <v>58</v>
      </c>
      <c r="G9" s="73" t="s">
        <v>59</v>
      </c>
      <c r="H9" s="71" t="s">
        <v>63</v>
      </c>
      <c r="I9" s="71" t="s">
        <v>85</v>
      </c>
      <c r="J9" s="72" t="s">
        <v>58</v>
      </c>
      <c r="K9" s="73"/>
      <c r="L9" s="71" t="s">
        <v>63</v>
      </c>
      <c r="M9" s="71" t="s">
        <v>73</v>
      </c>
      <c r="N9" s="72" t="s">
        <v>58</v>
      </c>
      <c r="O9" s="73" t="s">
        <v>59</v>
      </c>
      <c r="P9" s="71" t="s">
        <v>69</v>
      </c>
    </row>
    <row r="10" spans="1:16">
      <c r="A10" s="71" t="s">
        <v>67</v>
      </c>
      <c r="B10" s="72" t="s">
        <v>58</v>
      </c>
      <c r="C10" s="73" t="s">
        <v>59</v>
      </c>
      <c r="D10" s="71" t="s">
        <v>69</v>
      </c>
      <c r="E10" s="71" t="s">
        <v>83</v>
      </c>
      <c r="F10" s="72" t="s">
        <v>58</v>
      </c>
      <c r="G10" s="73" t="s">
        <v>59</v>
      </c>
      <c r="H10" s="71" t="s">
        <v>63</v>
      </c>
      <c r="I10" s="71" t="s">
        <v>92</v>
      </c>
      <c r="J10" s="72" t="s">
        <v>58</v>
      </c>
      <c r="K10" s="73"/>
      <c r="L10" s="71" t="s">
        <v>57</v>
      </c>
      <c r="M10" s="71" t="s">
        <v>80</v>
      </c>
      <c r="N10" s="72" t="s">
        <v>58</v>
      </c>
      <c r="O10" s="73" t="s">
        <v>59</v>
      </c>
      <c r="P10" s="71" t="s">
        <v>69</v>
      </c>
    </row>
    <row r="11" spans="1:16">
      <c r="A11" s="71" t="s">
        <v>68</v>
      </c>
      <c r="B11" s="72" t="s">
        <v>58</v>
      </c>
      <c r="C11" s="73"/>
      <c r="D11" s="71" t="s">
        <v>63</v>
      </c>
      <c r="E11" s="71" t="s">
        <v>88</v>
      </c>
      <c r="F11" s="72" t="s">
        <v>58</v>
      </c>
      <c r="G11" s="73" t="s">
        <v>59</v>
      </c>
      <c r="H11" s="71" t="s">
        <v>57</v>
      </c>
      <c r="I11" s="71" t="s">
        <v>93</v>
      </c>
      <c r="J11" s="72" t="s">
        <v>58</v>
      </c>
      <c r="K11" s="73" t="s">
        <v>59</v>
      </c>
      <c r="L11" s="71" t="s">
        <v>57</v>
      </c>
      <c r="M11" s="71" t="s">
        <v>86</v>
      </c>
      <c r="N11" s="77" t="s">
        <v>58</v>
      </c>
      <c r="O11" s="6" t="s">
        <v>59</v>
      </c>
      <c r="P11" s="71" t="s">
        <v>63</v>
      </c>
    </row>
    <row r="12" spans="1:16">
      <c r="A12" s="71" t="s">
        <v>74</v>
      </c>
      <c r="B12" s="72" t="s">
        <v>58</v>
      </c>
      <c r="C12" s="73" t="s">
        <v>59</v>
      </c>
      <c r="D12" s="71" t="s">
        <v>69</v>
      </c>
      <c r="E12" s="71" t="s">
        <v>89</v>
      </c>
      <c r="F12" s="72" t="s">
        <v>58</v>
      </c>
      <c r="G12" s="73" t="s">
        <v>59</v>
      </c>
      <c r="H12" s="71" t="s">
        <v>57</v>
      </c>
      <c r="I12" s="71" t="s">
        <v>94</v>
      </c>
      <c r="J12" s="72" t="s">
        <v>58</v>
      </c>
      <c r="K12" s="73" t="s">
        <v>59</v>
      </c>
      <c r="L12" s="71" t="s">
        <v>57</v>
      </c>
      <c r="M12" s="71"/>
      <c r="N12" s="72"/>
      <c r="O12" s="73"/>
      <c r="P12" s="71"/>
    </row>
    <row r="13" spans="1:16">
      <c r="A13" s="71" t="s">
        <v>102</v>
      </c>
      <c r="B13" s="72" t="s">
        <v>58</v>
      </c>
      <c r="C13" s="73" t="s">
        <v>59</v>
      </c>
      <c r="D13" s="71" t="s">
        <v>63</v>
      </c>
      <c r="E13" s="71" t="s">
        <v>90</v>
      </c>
      <c r="F13" s="72" t="s">
        <v>58</v>
      </c>
      <c r="G13" s="73" t="s">
        <v>59</v>
      </c>
      <c r="H13" s="71" t="s">
        <v>57</v>
      </c>
      <c r="I13" s="71"/>
      <c r="J13" s="72"/>
      <c r="K13" s="73"/>
      <c r="L13" s="71"/>
      <c r="M13" s="71"/>
      <c r="N13" s="72"/>
      <c r="O13" s="73"/>
      <c r="P13" s="71"/>
    </row>
    <row r="14" spans="1:16">
      <c r="A14" s="71" t="s">
        <v>87</v>
      </c>
      <c r="B14" s="72" t="s">
        <v>58</v>
      </c>
      <c r="C14" s="73" t="s">
        <v>59</v>
      </c>
      <c r="D14" s="71" t="s">
        <v>57</v>
      </c>
      <c r="E14" s="71" t="s">
        <v>91</v>
      </c>
      <c r="F14" s="72" t="s">
        <v>58</v>
      </c>
      <c r="G14" s="73" t="s">
        <v>59</v>
      </c>
      <c r="H14" s="71" t="s">
        <v>57</v>
      </c>
      <c r="I14" s="71"/>
      <c r="J14" s="72"/>
      <c r="K14" s="73"/>
      <c r="L14" s="71"/>
      <c r="M14" s="71"/>
      <c r="N14" s="72"/>
      <c r="O14" s="73"/>
      <c r="P14" s="71"/>
    </row>
    <row r="15" spans="1:16">
      <c r="A15" s="71"/>
      <c r="B15" s="72"/>
      <c r="C15" s="73"/>
      <c r="D15" s="71"/>
      <c r="E15" s="71"/>
      <c r="F15" s="72"/>
      <c r="G15" s="73"/>
      <c r="H15" s="71"/>
      <c r="I15" s="71"/>
      <c r="J15" s="72"/>
      <c r="K15" s="73"/>
      <c r="L15" s="71"/>
      <c r="M15" s="71"/>
      <c r="N15" s="72"/>
      <c r="O15" s="73"/>
      <c r="P15" s="71"/>
    </row>
    <row r="16" spans="1:16">
      <c r="A16" s="71"/>
      <c r="B16" s="72"/>
      <c r="C16" s="73"/>
      <c r="D16" s="71"/>
      <c r="E16" s="71"/>
      <c r="F16" s="72"/>
      <c r="G16" s="73"/>
      <c r="H16" s="71"/>
      <c r="I16" s="71"/>
      <c r="J16" s="72"/>
      <c r="K16" s="73"/>
      <c r="L16" s="71"/>
      <c r="M16" s="71"/>
      <c r="N16" s="72"/>
      <c r="O16" s="73"/>
      <c r="P16" s="71"/>
    </row>
    <row r="17" spans="1:16">
      <c r="A17" s="71"/>
      <c r="B17" s="72"/>
      <c r="C17" s="73"/>
      <c r="D17" s="71"/>
      <c r="E17" s="71"/>
      <c r="F17" s="72"/>
      <c r="G17" s="73"/>
      <c r="H17" s="71"/>
      <c r="I17" s="71"/>
      <c r="J17" s="72"/>
      <c r="K17" s="73"/>
      <c r="L17" s="71"/>
      <c r="M17" s="71"/>
      <c r="N17" s="72"/>
      <c r="O17" s="73"/>
      <c r="P17" s="71"/>
    </row>
    <row r="18" spans="1:16" ht="16" thickBot="1">
      <c r="A18" s="7"/>
      <c r="B18" s="8"/>
      <c r="C18" s="9"/>
      <c r="D18" s="9"/>
      <c r="E18" s="9"/>
      <c r="F18" s="8"/>
      <c r="G18" s="9"/>
      <c r="H18" s="9"/>
      <c r="I18" s="9"/>
      <c r="J18" s="8"/>
      <c r="K18" s="9"/>
      <c r="L18" s="9"/>
      <c r="M18" s="9"/>
      <c r="N18" s="8"/>
      <c r="O18" s="9"/>
      <c r="P18" s="9"/>
    </row>
    <row r="19" spans="1:16" ht="16" thickBo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9" thickBot="1">
      <c r="A20" s="145" t="s">
        <v>16</v>
      </c>
      <c r="B20" s="146"/>
      <c r="C20" s="152"/>
      <c r="D20" s="145" t="s">
        <v>41</v>
      </c>
      <c r="E20" s="146"/>
      <c r="F20" s="146"/>
      <c r="G20" s="147"/>
      <c r="H20" s="145" t="s">
        <v>44</v>
      </c>
      <c r="I20" s="146"/>
      <c r="J20" s="147"/>
      <c r="K20" s="145" t="s">
        <v>45</v>
      </c>
      <c r="L20" s="146"/>
      <c r="M20" s="146"/>
      <c r="N20" s="147"/>
      <c r="O20" s="5"/>
      <c r="P20" s="5"/>
    </row>
    <row r="21" spans="1:16" ht="18">
      <c r="A21" s="21" t="s">
        <v>13</v>
      </c>
      <c r="B21" s="10" t="s">
        <v>14</v>
      </c>
      <c r="C21" s="23" t="s">
        <v>17</v>
      </c>
      <c r="D21" s="21" t="s">
        <v>13</v>
      </c>
      <c r="E21" s="22" t="s">
        <v>14</v>
      </c>
      <c r="F21" s="158" t="s">
        <v>17</v>
      </c>
      <c r="G21" s="158"/>
      <c r="H21" s="21" t="s">
        <v>13</v>
      </c>
      <c r="I21" s="158" t="s">
        <v>17</v>
      </c>
      <c r="J21" s="158"/>
      <c r="K21" s="21" t="s">
        <v>1</v>
      </c>
      <c r="L21" s="44">
        <v>0.4</v>
      </c>
      <c r="M21" s="25">
        <f>L21*I$26</f>
        <v>108</v>
      </c>
      <c r="N21" s="45" t="s">
        <v>46</v>
      </c>
      <c r="O21" s="5"/>
      <c r="P21" s="5"/>
    </row>
    <row r="22" spans="1:16" ht="19" thickBot="1">
      <c r="A22" s="24" t="s">
        <v>4</v>
      </c>
      <c r="B22" s="11">
        <v>35</v>
      </c>
      <c r="C22" s="26">
        <f>C$26*B22/B$26</f>
        <v>63</v>
      </c>
      <c r="D22" s="24" t="s">
        <v>4</v>
      </c>
      <c r="E22" s="25">
        <v>60</v>
      </c>
      <c r="F22" s="159">
        <f>F$25*E22/E$25</f>
        <v>54</v>
      </c>
      <c r="G22" s="160"/>
      <c r="H22" s="24" t="s">
        <v>4</v>
      </c>
      <c r="I22" s="159">
        <f>C22+F22</f>
        <v>117</v>
      </c>
      <c r="J22" s="160"/>
      <c r="K22" s="46" t="s">
        <v>2</v>
      </c>
      <c r="L22" s="47">
        <v>0.6</v>
      </c>
      <c r="M22" s="28">
        <f>L22*I$26</f>
        <v>162</v>
      </c>
      <c r="N22" s="48" t="s">
        <v>46</v>
      </c>
      <c r="O22" s="5"/>
      <c r="P22" s="5"/>
    </row>
    <row r="23" spans="1:16" ht="18">
      <c r="A23" s="24" t="s">
        <v>5</v>
      </c>
      <c r="B23" s="11">
        <v>35</v>
      </c>
      <c r="C23" s="26">
        <f t="shared" ref="C23:C25" si="0">C$26*B23/B$26</f>
        <v>63</v>
      </c>
      <c r="D23" s="24" t="s">
        <v>5</v>
      </c>
      <c r="E23" s="25">
        <v>30</v>
      </c>
      <c r="F23" s="159">
        <f t="shared" ref="F23:F24" si="1">F$25*E23/E$25</f>
        <v>27</v>
      </c>
      <c r="G23" s="160"/>
      <c r="H23" s="24" t="s">
        <v>5</v>
      </c>
      <c r="I23" s="159">
        <f>C23+F23</f>
        <v>90</v>
      </c>
      <c r="J23" s="160"/>
      <c r="K23" s="5"/>
      <c r="L23" s="5"/>
      <c r="M23" s="5"/>
      <c r="N23" s="5"/>
      <c r="O23" s="5"/>
      <c r="P23" s="5"/>
    </row>
    <row r="24" spans="1:16" ht="18">
      <c r="A24" s="24" t="s">
        <v>6</v>
      </c>
      <c r="B24" s="11">
        <v>20</v>
      </c>
      <c r="C24" s="26">
        <f t="shared" si="0"/>
        <v>36</v>
      </c>
      <c r="D24" s="24" t="s">
        <v>7</v>
      </c>
      <c r="E24" s="25">
        <v>10</v>
      </c>
      <c r="F24" s="159">
        <f t="shared" si="1"/>
        <v>9</v>
      </c>
      <c r="G24" s="160"/>
      <c r="H24" s="24" t="s">
        <v>6</v>
      </c>
      <c r="I24" s="159">
        <f>C24</f>
        <v>36</v>
      </c>
      <c r="J24" s="160"/>
      <c r="K24" s="5"/>
      <c r="L24" s="5"/>
      <c r="M24" s="5"/>
      <c r="N24" s="5"/>
      <c r="O24" s="5"/>
      <c r="P24" s="5"/>
    </row>
    <row r="25" spans="1:16" ht="18">
      <c r="A25" s="24" t="s">
        <v>7</v>
      </c>
      <c r="B25" s="11">
        <v>10</v>
      </c>
      <c r="C25" s="26">
        <f t="shared" si="0"/>
        <v>18</v>
      </c>
      <c r="D25" s="15" t="s">
        <v>15</v>
      </c>
      <c r="E25" s="25">
        <v>100</v>
      </c>
      <c r="F25" s="159">
        <v>90</v>
      </c>
      <c r="G25" s="160"/>
      <c r="H25" s="24" t="s">
        <v>7</v>
      </c>
      <c r="I25" s="159">
        <f>F24+C25</f>
        <v>27</v>
      </c>
      <c r="J25" s="160"/>
      <c r="K25" s="5"/>
      <c r="L25" s="5"/>
      <c r="M25" s="5"/>
      <c r="N25" s="5"/>
      <c r="O25" s="5"/>
      <c r="P25" s="5"/>
    </row>
    <row r="26" spans="1:16" ht="19" thickBot="1">
      <c r="A26" s="27" t="s">
        <v>15</v>
      </c>
      <c r="B26" s="28">
        <v>100</v>
      </c>
      <c r="C26" s="29">
        <v>180</v>
      </c>
      <c r="D26" s="161"/>
      <c r="E26" s="156"/>
      <c r="F26" s="156"/>
      <c r="G26" s="157"/>
      <c r="H26" s="27" t="s">
        <v>15</v>
      </c>
      <c r="I26" s="156">
        <f>SUM(I22:J25)</f>
        <v>270</v>
      </c>
      <c r="J26" s="157"/>
      <c r="K26" s="5"/>
      <c r="L26" s="5"/>
      <c r="M26" s="5"/>
      <c r="N26" s="5"/>
      <c r="O26" s="5"/>
      <c r="P26" s="5"/>
    </row>
    <row r="27" spans="1:16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mergeCells count="25">
    <mergeCell ref="D26:G26"/>
    <mergeCell ref="H20:J20"/>
    <mergeCell ref="I21:J21"/>
    <mergeCell ref="I22:J22"/>
    <mergeCell ref="I23:J23"/>
    <mergeCell ref="I24:J24"/>
    <mergeCell ref="I25:J25"/>
    <mergeCell ref="I26:J26"/>
    <mergeCell ref="F21:G21"/>
    <mergeCell ref="F22:G22"/>
    <mergeCell ref="F23:G23"/>
    <mergeCell ref="F24:G24"/>
    <mergeCell ref="F25:G25"/>
    <mergeCell ref="A20:C20"/>
    <mergeCell ref="A1:P1"/>
    <mergeCell ref="A2:D2"/>
    <mergeCell ref="E2:H2"/>
    <mergeCell ref="I2:L2"/>
    <mergeCell ref="M2:P2"/>
    <mergeCell ref="B3:C3"/>
    <mergeCell ref="F3:G3"/>
    <mergeCell ref="J3:K3"/>
    <mergeCell ref="N3:O3"/>
    <mergeCell ref="D20:G20"/>
    <mergeCell ref="K20:N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2" workbookViewId="0">
      <selection activeCell="I12" sqref="I12"/>
    </sheetView>
  </sheetViews>
  <sheetFormatPr baseColWidth="10" defaultRowHeight="15" x14ac:dyDescent="0"/>
  <cols>
    <col min="1" max="1" width="11.83203125" bestFit="1" customWidth="1"/>
    <col min="3" max="3" width="16.83203125" bestFit="1" customWidth="1"/>
    <col min="4" max="4" width="20" bestFit="1" customWidth="1"/>
    <col min="5" max="5" width="17.5" bestFit="1" customWidth="1"/>
    <col min="8" max="8" width="20" bestFit="1" customWidth="1"/>
    <col min="9" max="9" width="16.1640625" bestFit="1" customWidth="1"/>
    <col min="12" max="12" width="20" bestFit="1" customWidth="1"/>
    <col min="13" max="13" width="22" bestFit="1" customWidth="1"/>
    <col min="16" max="16" width="20" bestFit="1" customWidth="1"/>
  </cols>
  <sheetData>
    <row r="1" spans="1:16" ht="90" thickBot="1">
      <c r="A1" s="153" t="s">
        <v>27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5"/>
    </row>
    <row r="2" spans="1:16" ht="46" thickBot="1">
      <c r="A2" s="120" t="s">
        <v>4</v>
      </c>
      <c r="B2" s="121"/>
      <c r="C2" s="121"/>
      <c r="D2" s="122"/>
      <c r="E2" s="123" t="s">
        <v>5</v>
      </c>
      <c r="F2" s="124"/>
      <c r="G2" s="124"/>
      <c r="H2" s="125"/>
      <c r="I2" s="111" t="s">
        <v>6</v>
      </c>
      <c r="J2" s="112"/>
      <c r="K2" s="112"/>
      <c r="L2" s="113"/>
      <c r="M2" s="114" t="s">
        <v>7</v>
      </c>
      <c r="N2" s="115"/>
      <c r="O2" s="115"/>
      <c r="P2" s="116"/>
    </row>
    <row r="3" spans="1:16" ht="21" thickBot="1">
      <c r="A3" s="1" t="s">
        <v>10</v>
      </c>
      <c r="B3" s="148" t="s">
        <v>9</v>
      </c>
      <c r="C3" s="149"/>
      <c r="D3" s="2" t="s">
        <v>11</v>
      </c>
      <c r="E3" s="3" t="s">
        <v>10</v>
      </c>
      <c r="F3" s="150" t="s">
        <v>9</v>
      </c>
      <c r="G3" s="151"/>
      <c r="H3" s="4" t="s">
        <v>11</v>
      </c>
      <c r="I3" s="3" t="s">
        <v>10</v>
      </c>
      <c r="J3" s="150" t="s">
        <v>9</v>
      </c>
      <c r="K3" s="151"/>
      <c r="L3" s="4" t="s">
        <v>11</v>
      </c>
      <c r="M3" s="3" t="s">
        <v>10</v>
      </c>
      <c r="N3" s="150" t="s">
        <v>9</v>
      </c>
      <c r="O3" s="151"/>
      <c r="P3" s="4" t="s">
        <v>11</v>
      </c>
    </row>
    <row r="4" spans="1:16">
      <c r="A4" s="67" t="s">
        <v>49</v>
      </c>
      <c r="B4" s="68" t="s">
        <v>58</v>
      </c>
      <c r="C4" s="69" t="s">
        <v>59</v>
      </c>
      <c r="D4" s="70" t="s">
        <v>79</v>
      </c>
      <c r="E4" s="5" t="s">
        <v>51</v>
      </c>
      <c r="F4" s="68" t="s">
        <v>58</v>
      </c>
      <c r="G4" s="69" t="s">
        <v>59</v>
      </c>
      <c r="H4" s="70" t="s">
        <v>79</v>
      </c>
      <c r="I4" s="67" t="s">
        <v>52</v>
      </c>
      <c r="J4" s="68" t="s">
        <v>58</v>
      </c>
      <c r="K4" s="69"/>
      <c r="L4" s="70" t="s">
        <v>79</v>
      </c>
      <c r="M4" s="67" t="s">
        <v>54</v>
      </c>
      <c r="N4" s="68" t="s">
        <v>58</v>
      </c>
      <c r="O4" s="69" t="s">
        <v>59</v>
      </c>
      <c r="P4" s="70" t="s">
        <v>79</v>
      </c>
    </row>
    <row r="5" spans="1:16">
      <c r="A5" s="71" t="s">
        <v>50</v>
      </c>
      <c r="B5" s="72" t="s">
        <v>58</v>
      </c>
      <c r="C5" s="73" t="s">
        <v>59</v>
      </c>
      <c r="D5" s="71" t="s">
        <v>79</v>
      </c>
      <c r="E5" s="71" t="s">
        <v>65</v>
      </c>
      <c r="F5" s="72" t="s">
        <v>58</v>
      </c>
      <c r="G5" s="73" t="s">
        <v>59</v>
      </c>
      <c r="H5" s="71" t="s">
        <v>79</v>
      </c>
      <c r="I5" s="71" t="s">
        <v>53</v>
      </c>
      <c r="J5" s="72" t="s">
        <v>58</v>
      </c>
      <c r="K5" s="73"/>
      <c r="L5" s="71" t="s">
        <v>79</v>
      </c>
      <c r="M5" s="71" t="s">
        <v>55</v>
      </c>
      <c r="N5" s="72" t="s">
        <v>58</v>
      </c>
      <c r="O5" s="73" t="s">
        <v>59</v>
      </c>
      <c r="P5" s="71" t="s">
        <v>79</v>
      </c>
    </row>
    <row r="6" spans="1:16">
      <c r="A6" s="71" t="s">
        <v>56</v>
      </c>
      <c r="B6" s="72" t="s">
        <v>58</v>
      </c>
      <c r="C6" s="73"/>
      <c r="D6" s="71" t="s">
        <v>79</v>
      </c>
      <c r="E6" s="71" t="s">
        <v>66</v>
      </c>
      <c r="F6" s="72" t="s">
        <v>58</v>
      </c>
      <c r="G6" s="73" t="s">
        <v>59</v>
      </c>
      <c r="H6" s="71" t="s">
        <v>79</v>
      </c>
      <c r="I6" s="71" t="s">
        <v>61</v>
      </c>
      <c r="J6" s="72" t="s">
        <v>58</v>
      </c>
      <c r="K6" s="73"/>
      <c r="L6" s="71" t="s">
        <v>79</v>
      </c>
      <c r="M6" s="71" t="s">
        <v>62</v>
      </c>
      <c r="N6" s="72" t="s">
        <v>58</v>
      </c>
      <c r="O6" s="73" t="s">
        <v>59</v>
      </c>
      <c r="P6" s="71" t="s">
        <v>79</v>
      </c>
    </row>
    <row r="7" spans="1:16">
      <c r="A7" s="71" t="s">
        <v>60</v>
      </c>
      <c r="B7" s="72" t="s">
        <v>58</v>
      </c>
      <c r="C7" s="73" t="s">
        <v>59</v>
      </c>
      <c r="D7" s="71" t="s">
        <v>79</v>
      </c>
      <c r="E7" s="71" t="s">
        <v>101</v>
      </c>
      <c r="F7" s="72" t="s">
        <v>58</v>
      </c>
      <c r="G7" s="73" t="s">
        <v>59</v>
      </c>
      <c r="H7" s="71" t="s">
        <v>79</v>
      </c>
      <c r="I7" s="71" t="s">
        <v>76</v>
      </c>
      <c r="J7" s="72" t="s">
        <v>58</v>
      </c>
      <c r="K7" s="73" t="s">
        <v>59</v>
      </c>
      <c r="L7" s="71" t="s">
        <v>69</v>
      </c>
      <c r="M7" s="71" t="s">
        <v>71</v>
      </c>
      <c r="N7" s="72" t="s">
        <v>58</v>
      </c>
      <c r="O7" s="73" t="s">
        <v>59</v>
      </c>
      <c r="P7" s="71" t="s">
        <v>79</v>
      </c>
    </row>
    <row r="8" spans="1:16">
      <c r="A8" s="71" t="s">
        <v>78</v>
      </c>
      <c r="B8" s="72" t="s">
        <v>58</v>
      </c>
      <c r="C8" s="73" t="s">
        <v>59</v>
      </c>
      <c r="D8" s="71" t="s">
        <v>79</v>
      </c>
      <c r="E8" s="71" t="s">
        <v>81</v>
      </c>
      <c r="F8" s="72" t="s">
        <v>58</v>
      </c>
      <c r="G8" s="73" t="s">
        <v>59</v>
      </c>
      <c r="H8" s="71" t="s">
        <v>69</v>
      </c>
      <c r="I8" s="71" t="s">
        <v>84</v>
      </c>
      <c r="J8" s="72" t="s">
        <v>58</v>
      </c>
      <c r="K8" s="73" t="s">
        <v>59</v>
      </c>
      <c r="L8" s="71" t="s">
        <v>70</v>
      </c>
      <c r="M8" s="71" t="s">
        <v>72</v>
      </c>
      <c r="N8" s="72" t="s">
        <v>58</v>
      </c>
      <c r="O8" s="73" t="s">
        <v>59</v>
      </c>
      <c r="P8" s="71" t="s">
        <v>79</v>
      </c>
    </row>
    <row r="9" spans="1:16">
      <c r="A9" s="71" t="s">
        <v>64</v>
      </c>
      <c r="B9" s="72" t="s">
        <v>58</v>
      </c>
      <c r="C9" s="73" t="s">
        <v>59</v>
      </c>
      <c r="D9" s="71" t="s">
        <v>79</v>
      </c>
      <c r="E9" s="71" t="s">
        <v>82</v>
      </c>
      <c r="F9" s="72" t="s">
        <v>58</v>
      </c>
      <c r="G9" s="73" t="s">
        <v>59</v>
      </c>
      <c r="H9" s="71" t="s">
        <v>69</v>
      </c>
      <c r="I9" s="71" t="s">
        <v>85</v>
      </c>
      <c r="J9" s="72" t="s">
        <v>58</v>
      </c>
      <c r="K9" s="73"/>
      <c r="L9" s="71" t="s">
        <v>69</v>
      </c>
      <c r="M9" s="71" t="s">
        <v>73</v>
      </c>
      <c r="N9" s="72" t="s">
        <v>58</v>
      </c>
      <c r="O9" s="73" t="s">
        <v>59</v>
      </c>
      <c r="P9" s="71" t="s">
        <v>79</v>
      </c>
    </row>
    <row r="10" spans="1:16">
      <c r="A10" s="71" t="s">
        <v>67</v>
      </c>
      <c r="B10" s="72" t="s">
        <v>58</v>
      </c>
      <c r="C10" s="73" t="s">
        <v>59</v>
      </c>
      <c r="D10" s="71" t="s">
        <v>69</v>
      </c>
      <c r="E10" s="71" t="s">
        <v>83</v>
      </c>
      <c r="F10" s="72" t="s">
        <v>58</v>
      </c>
      <c r="G10" s="73" t="s">
        <v>59</v>
      </c>
      <c r="H10" s="71" t="s">
        <v>69</v>
      </c>
      <c r="I10" s="71" t="s">
        <v>92</v>
      </c>
      <c r="J10" s="72" t="s">
        <v>58</v>
      </c>
      <c r="K10" s="73"/>
      <c r="L10" s="71" t="s">
        <v>63</v>
      </c>
      <c r="M10" s="71" t="s">
        <v>80</v>
      </c>
      <c r="N10" s="72" t="s">
        <v>58</v>
      </c>
      <c r="O10" s="73" t="s">
        <v>59</v>
      </c>
      <c r="P10" s="71" t="s">
        <v>69</v>
      </c>
    </row>
    <row r="11" spans="1:16">
      <c r="A11" s="71" t="s">
        <v>68</v>
      </c>
      <c r="B11" s="72" t="s">
        <v>58</v>
      </c>
      <c r="C11" s="73"/>
      <c r="D11" s="71" t="s">
        <v>69</v>
      </c>
      <c r="E11" s="71" t="s">
        <v>88</v>
      </c>
      <c r="F11" s="72" t="s">
        <v>58</v>
      </c>
      <c r="G11" s="73" t="s">
        <v>59</v>
      </c>
      <c r="H11" s="71" t="s">
        <v>63</v>
      </c>
      <c r="I11" s="71" t="s">
        <v>93</v>
      </c>
      <c r="J11" s="72" t="s">
        <v>58</v>
      </c>
      <c r="K11" s="73" t="s">
        <v>59</v>
      </c>
      <c r="L11" s="71" t="s">
        <v>63</v>
      </c>
      <c r="M11" s="71" t="s">
        <v>86</v>
      </c>
      <c r="N11" s="77" t="s">
        <v>58</v>
      </c>
      <c r="O11" s="6" t="s">
        <v>59</v>
      </c>
      <c r="P11" s="71" t="s">
        <v>69</v>
      </c>
    </row>
    <row r="12" spans="1:16">
      <c r="A12" s="71" t="s">
        <v>74</v>
      </c>
      <c r="B12" s="72" t="s">
        <v>58</v>
      </c>
      <c r="C12" s="73" t="s">
        <v>59</v>
      </c>
      <c r="D12" s="71" t="s">
        <v>69</v>
      </c>
      <c r="E12" s="71" t="s">
        <v>89</v>
      </c>
      <c r="F12" s="72" t="s">
        <v>58</v>
      </c>
      <c r="G12" s="73" t="s">
        <v>59</v>
      </c>
      <c r="H12" s="71" t="s">
        <v>63</v>
      </c>
      <c r="I12" s="71" t="s">
        <v>94</v>
      </c>
      <c r="J12" s="72" t="s">
        <v>58</v>
      </c>
      <c r="K12" s="73" t="s">
        <v>59</v>
      </c>
      <c r="L12" s="71" t="s">
        <v>63</v>
      </c>
      <c r="M12" s="71"/>
      <c r="N12" s="72"/>
      <c r="O12" s="73"/>
      <c r="P12" s="71"/>
    </row>
    <row r="13" spans="1:16">
      <c r="A13" s="71" t="s">
        <v>102</v>
      </c>
      <c r="B13" s="72" t="s">
        <v>58</v>
      </c>
      <c r="C13" s="73" t="s">
        <v>59</v>
      </c>
      <c r="D13" s="71" t="s">
        <v>69</v>
      </c>
      <c r="E13" s="71" t="s">
        <v>90</v>
      </c>
      <c r="F13" s="72" t="s">
        <v>58</v>
      </c>
      <c r="G13" s="73" t="s">
        <v>59</v>
      </c>
      <c r="H13" s="71" t="s">
        <v>63</v>
      </c>
      <c r="I13" s="71"/>
      <c r="J13" s="72"/>
      <c r="K13" s="73"/>
      <c r="L13" s="71"/>
      <c r="M13" s="71"/>
      <c r="N13" s="72"/>
      <c r="O13" s="73"/>
      <c r="P13" s="71"/>
    </row>
    <row r="14" spans="1:16">
      <c r="A14" s="71" t="s">
        <v>87</v>
      </c>
      <c r="B14" s="72" t="s">
        <v>58</v>
      </c>
      <c r="C14" s="73" t="s">
        <v>59</v>
      </c>
      <c r="D14" s="71" t="s">
        <v>63</v>
      </c>
      <c r="E14" s="71" t="s">
        <v>91</v>
      </c>
      <c r="F14" s="72" t="s">
        <v>58</v>
      </c>
      <c r="G14" s="73" t="s">
        <v>59</v>
      </c>
      <c r="H14" s="71" t="s">
        <v>63</v>
      </c>
      <c r="I14" s="71"/>
      <c r="J14" s="72"/>
      <c r="K14" s="73"/>
      <c r="L14" s="71"/>
      <c r="M14" s="71"/>
      <c r="N14" s="72"/>
      <c r="O14" s="73"/>
      <c r="P14" s="71"/>
    </row>
    <row r="15" spans="1:16">
      <c r="A15" s="71"/>
      <c r="B15" s="72"/>
      <c r="C15" s="73"/>
      <c r="D15" s="71"/>
      <c r="E15" s="71"/>
      <c r="F15" s="72"/>
      <c r="G15" s="73"/>
      <c r="H15" s="71"/>
      <c r="I15" s="71"/>
      <c r="J15" s="72"/>
      <c r="K15" s="73"/>
      <c r="L15" s="71"/>
      <c r="M15" s="71"/>
      <c r="N15" s="72"/>
      <c r="O15" s="73"/>
      <c r="P15" s="71"/>
    </row>
    <row r="16" spans="1:16">
      <c r="A16" s="71"/>
      <c r="B16" s="72"/>
      <c r="C16" s="73"/>
      <c r="D16" s="71"/>
      <c r="E16" s="71"/>
      <c r="F16" s="72"/>
      <c r="G16" s="73"/>
      <c r="H16" s="71"/>
      <c r="I16" s="71"/>
      <c r="J16" s="72"/>
      <c r="K16" s="73"/>
      <c r="L16" s="71"/>
      <c r="M16" s="71"/>
      <c r="N16" s="72"/>
      <c r="O16" s="73"/>
      <c r="P16" s="71"/>
    </row>
    <row r="17" spans="1:16">
      <c r="A17" s="71"/>
      <c r="B17" s="72"/>
      <c r="C17" s="73"/>
      <c r="D17" s="71"/>
      <c r="E17" s="71"/>
      <c r="F17" s="72"/>
      <c r="G17" s="73"/>
      <c r="H17" s="71"/>
      <c r="I17" s="71"/>
      <c r="J17" s="72"/>
      <c r="K17" s="73"/>
      <c r="L17" s="71"/>
      <c r="M17" s="71"/>
      <c r="N17" s="72"/>
      <c r="O17" s="73"/>
      <c r="P17" s="71"/>
    </row>
    <row r="18" spans="1:16" ht="16" thickBot="1">
      <c r="A18" s="7"/>
      <c r="B18" s="8"/>
      <c r="C18" s="9"/>
      <c r="D18" s="9"/>
      <c r="E18" s="9"/>
      <c r="F18" s="8"/>
      <c r="G18" s="9"/>
      <c r="H18" s="9"/>
      <c r="I18" s="9"/>
      <c r="J18" s="8"/>
      <c r="K18" s="9"/>
      <c r="L18" s="9"/>
      <c r="M18" s="9"/>
      <c r="N18" s="8"/>
      <c r="O18" s="9"/>
      <c r="P18" s="9"/>
    </row>
    <row r="19" spans="1:16" ht="16" thickBo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9" thickBot="1">
      <c r="A20" s="145" t="s">
        <v>42</v>
      </c>
      <c r="B20" s="146"/>
      <c r="C20" s="152"/>
      <c r="D20" s="145" t="s">
        <v>45</v>
      </c>
      <c r="E20" s="146"/>
      <c r="F20" s="146"/>
      <c r="G20" s="147"/>
      <c r="H20" s="5"/>
      <c r="I20" s="5"/>
      <c r="J20" s="5"/>
      <c r="K20" s="5"/>
      <c r="L20" s="5"/>
      <c r="M20" s="5"/>
      <c r="N20" s="5"/>
      <c r="O20" s="5"/>
      <c r="P20" s="5"/>
    </row>
    <row r="21" spans="1:16" ht="18">
      <c r="A21" s="21" t="s">
        <v>13</v>
      </c>
      <c r="B21" s="10" t="s">
        <v>14</v>
      </c>
      <c r="C21" s="23" t="s">
        <v>17</v>
      </c>
      <c r="D21" s="21" t="s">
        <v>1</v>
      </c>
      <c r="E21" s="44">
        <v>0.35</v>
      </c>
      <c r="F21" s="25">
        <f>E21*C$26</f>
        <v>94.5</v>
      </c>
      <c r="G21" s="45" t="s">
        <v>46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19" thickBot="1">
      <c r="A22" s="24" t="s">
        <v>4</v>
      </c>
      <c r="B22" s="11">
        <v>30</v>
      </c>
      <c r="C22" s="26">
        <f>C$26*B22/B$26</f>
        <v>81</v>
      </c>
      <c r="D22" s="46" t="s">
        <v>2</v>
      </c>
      <c r="E22" s="47">
        <v>0.65</v>
      </c>
      <c r="F22" s="28">
        <f>E22*C$26</f>
        <v>175.5</v>
      </c>
      <c r="G22" s="48" t="s">
        <v>46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18">
      <c r="A23" s="24" t="s">
        <v>5</v>
      </c>
      <c r="B23" s="11">
        <v>35</v>
      </c>
      <c r="C23" s="26">
        <f t="shared" ref="C23:C25" si="0">C$26*B23/B$26</f>
        <v>94.5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8">
      <c r="A24" s="24" t="s">
        <v>6</v>
      </c>
      <c r="B24" s="11">
        <v>20</v>
      </c>
      <c r="C24" s="26">
        <f t="shared" si="0"/>
        <v>54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8">
      <c r="A25" s="24" t="s">
        <v>7</v>
      </c>
      <c r="B25" s="11">
        <v>15</v>
      </c>
      <c r="C25" s="26">
        <f t="shared" si="0"/>
        <v>40.5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9" thickBot="1">
      <c r="A26" s="27" t="s">
        <v>15</v>
      </c>
      <c r="B26" s="28">
        <v>100</v>
      </c>
      <c r="C26" s="29">
        <v>270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mergeCells count="11">
    <mergeCell ref="A20:C20"/>
    <mergeCell ref="A1:P1"/>
    <mergeCell ref="A2:D2"/>
    <mergeCell ref="E2:H2"/>
    <mergeCell ref="I2:L2"/>
    <mergeCell ref="M2:P2"/>
    <mergeCell ref="B3:C3"/>
    <mergeCell ref="F3:G3"/>
    <mergeCell ref="J3:K3"/>
    <mergeCell ref="N3:O3"/>
    <mergeCell ref="D20:G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2" workbookViewId="0">
      <selection activeCell="A13" sqref="A13"/>
    </sheetView>
  </sheetViews>
  <sheetFormatPr baseColWidth="10" defaultRowHeight="15" x14ac:dyDescent="0"/>
  <cols>
    <col min="1" max="1" width="11.83203125" bestFit="1" customWidth="1"/>
    <col min="3" max="3" width="16.83203125" bestFit="1" customWidth="1"/>
    <col min="4" max="4" width="20" bestFit="1" customWidth="1"/>
    <col min="5" max="5" width="17.5" bestFit="1" customWidth="1"/>
    <col min="8" max="8" width="20" bestFit="1" customWidth="1"/>
    <col min="9" max="9" width="16.1640625" bestFit="1" customWidth="1"/>
    <col min="12" max="12" width="20" bestFit="1" customWidth="1"/>
    <col min="16" max="16" width="20" bestFit="1" customWidth="1"/>
  </cols>
  <sheetData>
    <row r="1" spans="1:16" ht="90" thickBot="1">
      <c r="A1" s="153" t="s">
        <v>28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5"/>
    </row>
    <row r="2" spans="1:16" ht="46" thickBot="1">
      <c r="A2" s="120" t="s">
        <v>4</v>
      </c>
      <c r="B2" s="121"/>
      <c r="C2" s="121"/>
      <c r="D2" s="122"/>
      <c r="E2" s="123" t="s">
        <v>5</v>
      </c>
      <c r="F2" s="124"/>
      <c r="G2" s="124"/>
      <c r="H2" s="125"/>
      <c r="I2" s="111" t="s">
        <v>6</v>
      </c>
      <c r="J2" s="112"/>
      <c r="K2" s="112"/>
      <c r="L2" s="113"/>
      <c r="M2" s="114" t="s">
        <v>7</v>
      </c>
      <c r="N2" s="115"/>
      <c r="O2" s="115"/>
      <c r="P2" s="116"/>
    </row>
    <row r="3" spans="1:16" ht="21" thickBot="1">
      <c r="A3" s="1" t="s">
        <v>10</v>
      </c>
      <c r="B3" s="148" t="s">
        <v>9</v>
      </c>
      <c r="C3" s="149"/>
      <c r="D3" s="2" t="s">
        <v>11</v>
      </c>
      <c r="E3" s="3" t="s">
        <v>10</v>
      </c>
      <c r="F3" s="150" t="s">
        <v>9</v>
      </c>
      <c r="G3" s="151"/>
      <c r="H3" s="4" t="s">
        <v>11</v>
      </c>
      <c r="I3" s="3" t="s">
        <v>10</v>
      </c>
      <c r="J3" s="150" t="s">
        <v>9</v>
      </c>
      <c r="K3" s="151"/>
      <c r="L3" s="4" t="s">
        <v>11</v>
      </c>
      <c r="M3" s="3" t="s">
        <v>10</v>
      </c>
      <c r="N3" s="150" t="s">
        <v>9</v>
      </c>
      <c r="O3" s="151"/>
      <c r="P3" s="4" t="s">
        <v>11</v>
      </c>
    </row>
    <row r="4" spans="1:16">
      <c r="A4" s="67" t="s">
        <v>49</v>
      </c>
      <c r="B4" s="68" t="s">
        <v>58</v>
      </c>
      <c r="C4" s="69" t="s">
        <v>59</v>
      </c>
      <c r="D4" s="70" t="s">
        <v>79</v>
      </c>
      <c r="E4" s="5" t="s">
        <v>51</v>
      </c>
      <c r="F4" s="68" t="s">
        <v>58</v>
      </c>
      <c r="G4" s="69" t="s">
        <v>59</v>
      </c>
      <c r="H4" s="70" t="s">
        <v>79</v>
      </c>
      <c r="I4" s="67" t="s">
        <v>52</v>
      </c>
      <c r="J4" s="68" t="s">
        <v>58</v>
      </c>
      <c r="K4" s="69"/>
      <c r="L4" s="70" t="s">
        <v>79</v>
      </c>
      <c r="M4" s="67" t="s">
        <v>54</v>
      </c>
      <c r="N4" s="68" t="s">
        <v>58</v>
      </c>
      <c r="O4" s="69" t="s">
        <v>59</v>
      </c>
      <c r="P4" s="70" t="s">
        <v>79</v>
      </c>
    </row>
    <row r="5" spans="1:16">
      <c r="A5" s="71" t="s">
        <v>50</v>
      </c>
      <c r="B5" s="72" t="s">
        <v>58</v>
      </c>
      <c r="C5" s="73" t="s">
        <v>59</v>
      </c>
      <c r="D5" s="71" t="s">
        <v>79</v>
      </c>
      <c r="E5" s="71" t="s">
        <v>65</v>
      </c>
      <c r="F5" s="72" t="s">
        <v>58</v>
      </c>
      <c r="G5" s="73" t="s">
        <v>59</v>
      </c>
      <c r="H5" s="71" t="s">
        <v>79</v>
      </c>
      <c r="I5" s="71" t="s">
        <v>53</v>
      </c>
      <c r="J5" s="72" t="s">
        <v>58</v>
      </c>
      <c r="K5" s="73"/>
      <c r="L5" s="71" t="s">
        <v>79</v>
      </c>
      <c r="M5" s="71" t="s">
        <v>55</v>
      </c>
      <c r="N5" s="72" t="s">
        <v>58</v>
      </c>
      <c r="O5" s="73" t="s">
        <v>59</v>
      </c>
      <c r="P5" s="71" t="s">
        <v>79</v>
      </c>
    </row>
    <row r="6" spans="1:16">
      <c r="A6" s="71" t="s">
        <v>56</v>
      </c>
      <c r="B6" s="72" t="s">
        <v>58</v>
      </c>
      <c r="C6" s="73"/>
      <c r="D6" s="71" t="s">
        <v>79</v>
      </c>
      <c r="E6" s="71" t="s">
        <v>66</v>
      </c>
      <c r="F6" s="72" t="s">
        <v>58</v>
      </c>
      <c r="G6" s="73" t="s">
        <v>59</v>
      </c>
      <c r="H6" s="71" t="s">
        <v>79</v>
      </c>
      <c r="I6" s="71" t="s">
        <v>61</v>
      </c>
      <c r="J6" s="72" t="s">
        <v>58</v>
      </c>
      <c r="K6" s="73"/>
      <c r="L6" s="71" t="s">
        <v>79</v>
      </c>
      <c r="M6" s="71" t="s">
        <v>62</v>
      </c>
      <c r="N6" s="72" t="s">
        <v>58</v>
      </c>
      <c r="O6" s="73" t="s">
        <v>59</v>
      </c>
      <c r="P6" s="71" t="s">
        <v>79</v>
      </c>
    </row>
    <row r="7" spans="1:16">
      <c r="A7" s="71" t="s">
        <v>60</v>
      </c>
      <c r="B7" s="72" t="s">
        <v>58</v>
      </c>
      <c r="C7" s="73" t="s">
        <v>59</v>
      </c>
      <c r="D7" s="71" t="s">
        <v>79</v>
      </c>
      <c r="E7" s="71" t="s">
        <v>101</v>
      </c>
      <c r="F7" s="72" t="s">
        <v>58</v>
      </c>
      <c r="G7" s="73" t="s">
        <v>59</v>
      </c>
      <c r="H7" s="71" t="s">
        <v>79</v>
      </c>
      <c r="I7" s="71" t="s">
        <v>76</v>
      </c>
      <c r="J7" s="72" t="s">
        <v>58</v>
      </c>
      <c r="K7" s="73" t="s">
        <v>59</v>
      </c>
      <c r="L7" s="71" t="s">
        <v>79</v>
      </c>
      <c r="M7" s="71" t="s">
        <v>71</v>
      </c>
      <c r="N7" s="72" t="s">
        <v>58</v>
      </c>
      <c r="O7" s="73" t="s">
        <v>59</v>
      </c>
      <c r="P7" s="71" t="s">
        <v>79</v>
      </c>
    </row>
    <row r="8" spans="1:16">
      <c r="A8" s="71" t="s">
        <v>78</v>
      </c>
      <c r="B8" s="72" t="s">
        <v>58</v>
      </c>
      <c r="C8" s="73" t="s">
        <v>59</v>
      </c>
      <c r="D8" s="71" t="s">
        <v>79</v>
      </c>
      <c r="E8" s="71" t="s">
        <v>81</v>
      </c>
      <c r="F8" s="72" t="s">
        <v>58</v>
      </c>
      <c r="G8" s="73" t="s">
        <v>59</v>
      </c>
      <c r="H8" s="71" t="s">
        <v>79</v>
      </c>
      <c r="I8" s="71" t="s">
        <v>84</v>
      </c>
      <c r="J8" s="72" t="s">
        <v>58</v>
      </c>
      <c r="K8" s="73" t="s">
        <v>59</v>
      </c>
      <c r="L8" s="71" t="s">
        <v>69</v>
      </c>
      <c r="M8" s="71" t="s">
        <v>72</v>
      </c>
      <c r="N8" s="72" t="s">
        <v>58</v>
      </c>
      <c r="O8" s="73" t="s">
        <v>59</v>
      </c>
      <c r="P8" s="71" t="s">
        <v>79</v>
      </c>
    </row>
    <row r="9" spans="1:16">
      <c r="A9" s="71" t="s">
        <v>64</v>
      </c>
      <c r="B9" s="72" t="s">
        <v>58</v>
      </c>
      <c r="C9" s="73" t="s">
        <v>59</v>
      </c>
      <c r="D9" s="71" t="s">
        <v>79</v>
      </c>
      <c r="E9" s="71" t="s">
        <v>82</v>
      </c>
      <c r="F9" s="72" t="s">
        <v>58</v>
      </c>
      <c r="G9" s="73" t="s">
        <v>59</v>
      </c>
      <c r="H9" s="71" t="s">
        <v>69</v>
      </c>
      <c r="I9" s="71" t="s">
        <v>85</v>
      </c>
      <c r="J9" s="72" t="s">
        <v>58</v>
      </c>
      <c r="K9" s="73"/>
      <c r="L9" s="71" t="s">
        <v>69</v>
      </c>
      <c r="M9" s="71" t="s">
        <v>73</v>
      </c>
      <c r="N9" s="72" t="s">
        <v>58</v>
      </c>
      <c r="O9" s="73" t="s">
        <v>59</v>
      </c>
      <c r="P9" s="71" t="s">
        <v>79</v>
      </c>
    </row>
    <row r="10" spans="1:16">
      <c r="A10" s="71" t="s">
        <v>67</v>
      </c>
      <c r="B10" s="72" t="s">
        <v>58</v>
      </c>
      <c r="C10" s="73" t="s">
        <v>59</v>
      </c>
      <c r="D10" s="71" t="s">
        <v>79</v>
      </c>
      <c r="E10" s="71" t="s">
        <v>83</v>
      </c>
      <c r="F10" s="72" t="s">
        <v>58</v>
      </c>
      <c r="G10" s="73" t="s">
        <v>59</v>
      </c>
      <c r="H10" s="71" t="s">
        <v>69</v>
      </c>
      <c r="I10" s="71" t="s">
        <v>92</v>
      </c>
      <c r="J10" s="72" t="s">
        <v>58</v>
      </c>
      <c r="K10" s="73"/>
      <c r="L10" s="71" t="s">
        <v>69</v>
      </c>
      <c r="M10" s="71" t="s">
        <v>80</v>
      </c>
      <c r="N10" s="72" t="s">
        <v>58</v>
      </c>
      <c r="O10" s="73" t="s">
        <v>59</v>
      </c>
      <c r="P10" s="71" t="s">
        <v>79</v>
      </c>
    </row>
    <row r="11" spans="1:16">
      <c r="A11" s="71" t="s">
        <v>68</v>
      </c>
      <c r="B11" s="72" t="s">
        <v>58</v>
      </c>
      <c r="C11" s="73"/>
      <c r="D11" s="71" t="s">
        <v>69</v>
      </c>
      <c r="E11" s="71" t="s">
        <v>88</v>
      </c>
      <c r="F11" s="72" t="s">
        <v>58</v>
      </c>
      <c r="G11" s="73" t="s">
        <v>59</v>
      </c>
      <c r="H11" s="71" t="s">
        <v>69</v>
      </c>
      <c r="I11" s="71" t="s">
        <v>93</v>
      </c>
      <c r="J11" s="72" t="s">
        <v>58</v>
      </c>
      <c r="K11" s="73" t="s">
        <v>59</v>
      </c>
      <c r="L11" s="71" t="s">
        <v>69</v>
      </c>
      <c r="M11" s="71" t="s">
        <v>86</v>
      </c>
      <c r="N11" s="77" t="s">
        <v>58</v>
      </c>
      <c r="O11" s="6" t="s">
        <v>59</v>
      </c>
      <c r="P11" s="71" t="s">
        <v>69</v>
      </c>
    </row>
    <row r="12" spans="1:16">
      <c r="A12" s="71" t="s">
        <v>74</v>
      </c>
      <c r="B12" s="72" t="s">
        <v>58</v>
      </c>
      <c r="C12" s="73" t="s">
        <v>59</v>
      </c>
      <c r="D12" s="71" t="s">
        <v>79</v>
      </c>
      <c r="E12" s="71" t="s">
        <v>89</v>
      </c>
      <c r="F12" s="72" t="s">
        <v>58</v>
      </c>
      <c r="G12" s="73" t="s">
        <v>59</v>
      </c>
      <c r="H12" s="71" t="s">
        <v>69</v>
      </c>
      <c r="I12" s="71" t="s">
        <v>94</v>
      </c>
      <c r="J12" s="72" t="s">
        <v>58</v>
      </c>
      <c r="K12" s="73" t="s">
        <v>59</v>
      </c>
      <c r="L12" s="71" t="s">
        <v>69</v>
      </c>
      <c r="M12" s="71"/>
      <c r="N12" s="72"/>
      <c r="O12" s="73"/>
      <c r="P12" s="71"/>
    </row>
    <row r="13" spans="1:16">
      <c r="A13" s="71" t="s">
        <v>102</v>
      </c>
      <c r="B13" s="72" t="s">
        <v>58</v>
      </c>
      <c r="C13" s="73" t="s">
        <v>59</v>
      </c>
      <c r="D13" s="71" t="s">
        <v>69</v>
      </c>
      <c r="E13" s="71" t="s">
        <v>90</v>
      </c>
      <c r="F13" s="72" t="s">
        <v>58</v>
      </c>
      <c r="G13" s="73" t="s">
        <v>59</v>
      </c>
      <c r="H13" s="71" t="s">
        <v>69</v>
      </c>
      <c r="I13" s="71"/>
      <c r="J13" s="72"/>
      <c r="K13" s="73"/>
      <c r="L13" s="71"/>
      <c r="M13" s="71"/>
      <c r="N13" s="72"/>
      <c r="O13" s="73"/>
      <c r="P13" s="71"/>
    </row>
    <row r="14" spans="1:16">
      <c r="A14" s="71" t="s">
        <v>87</v>
      </c>
      <c r="B14" s="72" t="s">
        <v>58</v>
      </c>
      <c r="C14" s="73" t="s">
        <v>59</v>
      </c>
      <c r="D14" s="71" t="s">
        <v>69</v>
      </c>
      <c r="E14" s="71" t="s">
        <v>91</v>
      </c>
      <c r="F14" s="72" t="s">
        <v>58</v>
      </c>
      <c r="G14" s="73" t="s">
        <v>59</v>
      </c>
      <c r="H14" s="71" t="s">
        <v>69</v>
      </c>
      <c r="I14" s="71"/>
      <c r="J14" s="72"/>
      <c r="K14" s="73"/>
      <c r="L14" s="71"/>
      <c r="M14" s="71"/>
      <c r="N14" s="72"/>
      <c r="O14" s="73"/>
      <c r="P14" s="71"/>
    </row>
    <row r="15" spans="1:16">
      <c r="A15" s="71"/>
      <c r="B15" s="72"/>
      <c r="C15" s="73"/>
      <c r="D15" s="71"/>
      <c r="E15" s="71"/>
      <c r="F15" s="72"/>
      <c r="G15" s="73"/>
      <c r="H15" s="71"/>
      <c r="I15" s="71"/>
      <c r="J15" s="72"/>
      <c r="K15" s="73"/>
      <c r="L15" s="71"/>
      <c r="M15" s="71"/>
      <c r="N15" s="72"/>
      <c r="O15" s="73"/>
      <c r="P15" s="71"/>
    </row>
    <row r="16" spans="1:16">
      <c r="A16" s="71"/>
      <c r="B16" s="72"/>
      <c r="C16" s="73"/>
      <c r="D16" s="71"/>
      <c r="E16" s="71"/>
      <c r="F16" s="72"/>
      <c r="G16" s="73"/>
      <c r="H16" s="71"/>
      <c r="I16" s="71"/>
      <c r="J16" s="72"/>
      <c r="K16" s="73"/>
      <c r="L16" s="71"/>
      <c r="M16" s="71"/>
      <c r="N16" s="72"/>
      <c r="O16" s="73"/>
      <c r="P16" s="71"/>
    </row>
    <row r="17" spans="1:16">
      <c r="A17" s="71"/>
      <c r="B17" s="72"/>
      <c r="C17" s="73"/>
      <c r="D17" s="71"/>
      <c r="E17" s="71"/>
      <c r="F17" s="72"/>
      <c r="G17" s="73"/>
      <c r="H17" s="71"/>
      <c r="I17" s="71"/>
      <c r="J17" s="72"/>
      <c r="K17" s="73"/>
      <c r="L17" s="71"/>
      <c r="M17" s="71"/>
      <c r="N17" s="72"/>
      <c r="O17" s="73"/>
      <c r="P17" s="71"/>
    </row>
    <row r="18" spans="1:16" ht="16" thickBot="1">
      <c r="A18" s="7"/>
      <c r="B18" s="8"/>
      <c r="C18" s="9"/>
      <c r="D18" s="9"/>
      <c r="E18" s="9"/>
      <c r="F18" s="8"/>
      <c r="G18" s="9"/>
      <c r="H18" s="9"/>
      <c r="I18" s="9"/>
      <c r="J18" s="8"/>
      <c r="K18" s="9"/>
      <c r="L18" s="9"/>
      <c r="M18" s="9"/>
      <c r="N18" s="8"/>
      <c r="O18" s="9"/>
      <c r="P18" s="9"/>
    </row>
    <row r="19" spans="1:16" ht="16" thickBo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9" thickBot="1">
      <c r="A20" s="145" t="s">
        <v>43</v>
      </c>
      <c r="B20" s="146"/>
      <c r="C20" s="152"/>
      <c r="D20" s="162" t="s">
        <v>45</v>
      </c>
      <c r="E20" s="146"/>
      <c r="F20" s="146"/>
      <c r="G20" s="147"/>
      <c r="H20" s="5"/>
      <c r="I20" s="5"/>
      <c r="J20" s="5"/>
      <c r="K20" s="5"/>
      <c r="L20" s="5"/>
      <c r="M20" s="5"/>
      <c r="N20" s="5"/>
      <c r="O20" s="5"/>
      <c r="P20" s="5"/>
    </row>
    <row r="21" spans="1:16" ht="18">
      <c r="A21" s="21" t="s">
        <v>13</v>
      </c>
      <c r="B21" s="10" t="s">
        <v>14</v>
      </c>
      <c r="C21" s="23" t="s">
        <v>17</v>
      </c>
      <c r="D21" s="21" t="s">
        <v>1</v>
      </c>
      <c r="E21" s="44">
        <v>0.3</v>
      </c>
      <c r="F21" s="25">
        <f>E21*C$26</f>
        <v>81</v>
      </c>
      <c r="G21" s="45" t="s">
        <v>46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19" thickBot="1">
      <c r="A22" s="24" t="s">
        <v>4</v>
      </c>
      <c r="B22" s="11">
        <v>30</v>
      </c>
      <c r="C22" s="26">
        <f>C$26*B22/B$26</f>
        <v>81</v>
      </c>
      <c r="D22" s="46" t="s">
        <v>2</v>
      </c>
      <c r="E22" s="47">
        <v>0.7</v>
      </c>
      <c r="F22" s="28">
        <f>E22*C$26</f>
        <v>189</v>
      </c>
      <c r="G22" s="48" t="s">
        <v>46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18">
      <c r="A23" s="24" t="s">
        <v>5</v>
      </c>
      <c r="B23" s="11">
        <v>40</v>
      </c>
      <c r="C23" s="26">
        <f t="shared" ref="C23:C25" si="0">C$26*B23/B$26</f>
        <v>108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8">
      <c r="A24" s="24" t="s">
        <v>6</v>
      </c>
      <c r="B24" s="11">
        <v>20</v>
      </c>
      <c r="C24" s="26">
        <f t="shared" si="0"/>
        <v>54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8">
      <c r="A25" s="24" t="s">
        <v>7</v>
      </c>
      <c r="B25" s="11">
        <v>10</v>
      </c>
      <c r="C25" s="26">
        <f t="shared" si="0"/>
        <v>27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9" thickBot="1">
      <c r="A26" s="27" t="s">
        <v>15</v>
      </c>
      <c r="B26" s="28">
        <v>100</v>
      </c>
      <c r="C26" s="29">
        <v>270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mergeCells count="11">
    <mergeCell ref="A20:C20"/>
    <mergeCell ref="A1:P1"/>
    <mergeCell ref="A2:D2"/>
    <mergeCell ref="E2:H2"/>
    <mergeCell ref="I2:L2"/>
    <mergeCell ref="M2:P2"/>
    <mergeCell ref="B3:C3"/>
    <mergeCell ref="F3:G3"/>
    <mergeCell ref="J3:K3"/>
    <mergeCell ref="N3:O3"/>
    <mergeCell ref="D20:G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H25" sqref="H25"/>
    </sheetView>
  </sheetViews>
  <sheetFormatPr baseColWidth="10" defaultRowHeight="15" x14ac:dyDescent="0"/>
  <cols>
    <col min="1" max="1" width="11.83203125" bestFit="1" customWidth="1"/>
    <col min="3" max="3" width="16.83203125" bestFit="1" customWidth="1"/>
    <col min="4" max="4" width="20" bestFit="1" customWidth="1"/>
    <col min="5" max="5" width="17.5" bestFit="1" customWidth="1"/>
    <col min="8" max="8" width="20" bestFit="1" customWidth="1"/>
    <col min="9" max="9" width="16.1640625" bestFit="1" customWidth="1"/>
    <col min="12" max="12" width="20" bestFit="1" customWidth="1"/>
    <col min="13" max="13" width="22" bestFit="1" customWidth="1"/>
    <col min="16" max="16" width="20" bestFit="1" customWidth="1"/>
  </cols>
  <sheetData>
    <row r="1" spans="1:16" ht="90" thickBot="1">
      <c r="A1" s="153" t="s">
        <v>29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5"/>
    </row>
    <row r="2" spans="1:16" ht="46" thickBot="1">
      <c r="A2" s="120" t="s">
        <v>4</v>
      </c>
      <c r="B2" s="121"/>
      <c r="C2" s="121"/>
      <c r="D2" s="122"/>
      <c r="E2" s="123" t="s">
        <v>5</v>
      </c>
      <c r="F2" s="124"/>
      <c r="G2" s="124"/>
      <c r="H2" s="125"/>
      <c r="I2" s="111" t="s">
        <v>6</v>
      </c>
      <c r="J2" s="112"/>
      <c r="K2" s="112"/>
      <c r="L2" s="113"/>
      <c r="M2" s="114" t="s">
        <v>7</v>
      </c>
      <c r="N2" s="115"/>
      <c r="O2" s="115"/>
      <c r="P2" s="116"/>
    </row>
    <row r="3" spans="1:16" ht="21" thickBot="1">
      <c r="A3" s="1" t="s">
        <v>10</v>
      </c>
      <c r="B3" s="148" t="s">
        <v>9</v>
      </c>
      <c r="C3" s="149"/>
      <c r="D3" s="2" t="s">
        <v>11</v>
      </c>
      <c r="E3" s="3" t="s">
        <v>10</v>
      </c>
      <c r="F3" s="150" t="s">
        <v>9</v>
      </c>
      <c r="G3" s="151"/>
      <c r="H3" s="4" t="s">
        <v>11</v>
      </c>
      <c r="I3" s="3" t="s">
        <v>10</v>
      </c>
      <c r="J3" s="150" t="s">
        <v>9</v>
      </c>
      <c r="K3" s="151"/>
      <c r="L3" s="4" t="s">
        <v>11</v>
      </c>
      <c r="M3" s="3" t="s">
        <v>10</v>
      </c>
      <c r="N3" s="150" t="s">
        <v>9</v>
      </c>
      <c r="O3" s="151"/>
      <c r="P3" s="4" t="s">
        <v>11</v>
      </c>
    </row>
    <row r="4" spans="1:16">
      <c r="A4" s="67" t="s">
        <v>49</v>
      </c>
      <c r="B4" s="68" t="s">
        <v>58</v>
      </c>
      <c r="C4" s="69" t="s">
        <v>59</v>
      </c>
      <c r="D4" s="70" t="s">
        <v>79</v>
      </c>
      <c r="E4" s="5" t="s">
        <v>51</v>
      </c>
      <c r="F4" s="68" t="s">
        <v>58</v>
      </c>
      <c r="G4" s="69" t="s">
        <v>59</v>
      </c>
      <c r="H4" s="70" t="s">
        <v>79</v>
      </c>
      <c r="I4" s="67" t="s">
        <v>52</v>
      </c>
      <c r="J4" s="68" t="s">
        <v>58</v>
      </c>
      <c r="K4" s="69"/>
      <c r="L4" s="70" t="s">
        <v>79</v>
      </c>
      <c r="M4" s="67" t="s">
        <v>54</v>
      </c>
      <c r="N4" s="68" t="s">
        <v>58</v>
      </c>
      <c r="O4" s="69" t="s">
        <v>59</v>
      </c>
      <c r="P4" s="70" t="s">
        <v>79</v>
      </c>
    </row>
    <row r="5" spans="1:16">
      <c r="A5" s="71" t="s">
        <v>50</v>
      </c>
      <c r="B5" s="72" t="s">
        <v>58</v>
      </c>
      <c r="C5" s="73" t="s">
        <v>59</v>
      </c>
      <c r="D5" s="71" t="s">
        <v>79</v>
      </c>
      <c r="E5" s="71" t="s">
        <v>65</v>
      </c>
      <c r="F5" s="72" t="s">
        <v>58</v>
      </c>
      <c r="G5" s="73" t="s">
        <v>59</v>
      </c>
      <c r="H5" s="71" t="s">
        <v>79</v>
      </c>
      <c r="I5" s="71" t="s">
        <v>53</v>
      </c>
      <c r="J5" s="72" t="s">
        <v>58</v>
      </c>
      <c r="K5" s="73"/>
      <c r="L5" s="71" t="s">
        <v>79</v>
      </c>
      <c r="M5" s="71" t="s">
        <v>55</v>
      </c>
      <c r="N5" s="72" t="s">
        <v>58</v>
      </c>
      <c r="O5" s="73" t="s">
        <v>59</v>
      </c>
      <c r="P5" s="71" t="s">
        <v>79</v>
      </c>
    </row>
    <row r="6" spans="1:16">
      <c r="A6" s="71" t="s">
        <v>56</v>
      </c>
      <c r="B6" s="72" t="s">
        <v>58</v>
      </c>
      <c r="C6" s="73"/>
      <c r="D6" s="71" t="s">
        <v>79</v>
      </c>
      <c r="E6" s="71" t="s">
        <v>66</v>
      </c>
      <c r="F6" s="72" t="s">
        <v>58</v>
      </c>
      <c r="G6" s="73" t="s">
        <v>59</v>
      </c>
      <c r="H6" s="71" t="s">
        <v>79</v>
      </c>
      <c r="I6" s="71" t="s">
        <v>61</v>
      </c>
      <c r="J6" s="72" t="s">
        <v>58</v>
      </c>
      <c r="K6" s="73"/>
      <c r="L6" s="71" t="s">
        <v>79</v>
      </c>
      <c r="M6" s="71" t="s">
        <v>62</v>
      </c>
      <c r="N6" s="72" t="s">
        <v>58</v>
      </c>
      <c r="O6" s="73" t="s">
        <v>59</v>
      </c>
      <c r="P6" s="71" t="s">
        <v>79</v>
      </c>
    </row>
    <row r="7" spans="1:16">
      <c r="A7" s="71" t="s">
        <v>60</v>
      </c>
      <c r="B7" s="72" t="s">
        <v>58</v>
      </c>
      <c r="C7" s="73" t="s">
        <v>59</v>
      </c>
      <c r="D7" s="71" t="s">
        <v>79</v>
      </c>
      <c r="E7" s="71" t="s">
        <v>101</v>
      </c>
      <c r="F7" s="72" t="s">
        <v>58</v>
      </c>
      <c r="G7" s="73" t="s">
        <v>59</v>
      </c>
      <c r="H7" s="71" t="s">
        <v>79</v>
      </c>
      <c r="I7" s="71" t="s">
        <v>76</v>
      </c>
      <c r="J7" s="72" t="s">
        <v>58</v>
      </c>
      <c r="K7" s="73" t="s">
        <v>59</v>
      </c>
      <c r="L7" s="71" t="s">
        <v>79</v>
      </c>
      <c r="M7" s="71" t="s">
        <v>71</v>
      </c>
      <c r="N7" s="72" t="s">
        <v>58</v>
      </c>
      <c r="O7" s="73" t="s">
        <v>59</v>
      </c>
      <c r="P7" s="71" t="s">
        <v>79</v>
      </c>
    </row>
    <row r="8" spans="1:16">
      <c r="A8" s="71" t="s">
        <v>78</v>
      </c>
      <c r="B8" s="72" t="s">
        <v>58</v>
      </c>
      <c r="C8" s="73" t="s">
        <v>59</v>
      </c>
      <c r="D8" s="71" t="s">
        <v>79</v>
      </c>
      <c r="E8" s="71" t="s">
        <v>81</v>
      </c>
      <c r="F8" s="72" t="s">
        <v>58</v>
      </c>
      <c r="G8" s="73" t="s">
        <v>59</v>
      </c>
      <c r="H8" s="71" t="s">
        <v>79</v>
      </c>
      <c r="I8" s="71" t="s">
        <v>84</v>
      </c>
      <c r="J8" s="72" t="s">
        <v>58</v>
      </c>
      <c r="K8" s="73" t="s">
        <v>59</v>
      </c>
      <c r="L8" s="71" t="s">
        <v>79</v>
      </c>
      <c r="M8" s="71" t="s">
        <v>72</v>
      </c>
      <c r="N8" s="72" t="s">
        <v>58</v>
      </c>
      <c r="O8" s="73" t="s">
        <v>59</v>
      </c>
      <c r="P8" s="71" t="s">
        <v>79</v>
      </c>
    </row>
    <row r="9" spans="1:16">
      <c r="A9" s="71" t="s">
        <v>64</v>
      </c>
      <c r="B9" s="72" t="s">
        <v>58</v>
      </c>
      <c r="C9" s="73" t="s">
        <v>59</v>
      </c>
      <c r="D9" s="71" t="s">
        <v>79</v>
      </c>
      <c r="E9" s="71" t="s">
        <v>82</v>
      </c>
      <c r="F9" s="72" t="s">
        <v>58</v>
      </c>
      <c r="G9" s="73" t="s">
        <v>59</v>
      </c>
      <c r="H9" s="71" t="s">
        <v>79</v>
      </c>
      <c r="I9" s="71" t="s">
        <v>85</v>
      </c>
      <c r="J9" s="72" t="s">
        <v>58</v>
      </c>
      <c r="K9" s="73"/>
      <c r="L9" s="71" t="s">
        <v>79</v>
      </c>
      <c r="M9" s="71" t="s">
        <v>73</v>
      </c>
      <c r="N9" s="72" t="s">
        <v>58</v>
      </c>
      <c r="O9" s="73" t="s">
        <v>59</v>
      </c>
      <c r="P9" s="71" t="s">
        <v>79</v>
      </c>
    </row>
    <row r="10" spans="1:16">
      <c r="A10" s="71" t="s">
        <v>67</v>
      </c>
      <c r="B10" s="72" t="s">
        <v>58</v>
      </c>
      <c r="C10" s="73" t="s">
        <v>59</v>
      </c>
      <c r="D10" s="71" t="s">
        <v>79</v>
      </c>
      <c r="E10" s="71" t="s">
        <v>83</v>
      </c>
      <c r="F10" s="72" t="s">
        <v>58</v>
      </c>
      <c r="G10" s="73" t="s">
        <v>59</v>
      </c>
      <c r="H10" s="71" t="s">
        <v>79</v>
      </c>
      <c r="I10" s="71" t="s">
        <v>92</v>
      </c>
      <c r="J10" s="72" t="s">
        <v>58</v>
      </c>
      <c r="K10" s="73"/>
      <c r="L10" s="71" t="s">
        <v>69</v>
      </c>
      <c r="M10" s="71" t="s">
        <v>80</v>
      </c>
      <c r="N10" s="72" t="s">
        <v>58</v>
      </c>
      <c r="O10" s="73" t="s">
        <v>59</v>
      </c>
      <c r="P10" s="71" t="s">
        <v>79</v>
      </c>
    </row>
    <row r="11" spans="1:16">
      <c r="A11" s="71" t="s">
        <v>68</v>
      </c>
      <c r="B11" s="72" t="s">
        <v>58</v>
      </c>
      <c r="C11" s="73"/>
      <c r="D11" s="71" t="s">
        <v>69</v>
      </c>
      <c r="E11" s="71" t="s">
        <v>88</v>
      </c>
      <c r="F11" s="72" t="s">
        <v>58</v>
      </c>
      <c r="G11" s="73" t="s">
        <v>59</v>
      </c>
      <c r="H11" s="71" t="s">
        <v>79</v>
      </c>
      <c r="I11" s="71" t="s">
        <v>93</v>
      </c>
      <c r="J11" s="72" t="s">
        <v>58</v>
      </c>
      <c r="K11" s="73" t="s">
        <v>59</v>
      </c>
      <c r="L11" s="71" t="s">
        <v>69</v>
      </c>
      <c r="M11" s="71" t="s">
        <v>86</v>
      </c>
      <c r="N11" s="77" t="s">
        <v>58</v>
      </c>
      <c r="O11" s="6" t="s">
        <v>59</v>
      </c>
      <c r="P11" s="71" t="s">
        <v>69</v>
      </c>
    </row>
    <row r="12" spans="1:16">
      <c r="A12" s="71" t="s">
        <v>74</v>
      </c>
      <c r="B12" s="72" t="s">
        <v>58</v>
      </c>
      <c r="C12" s="73" t="s">
        <v>59</v>
      </c>
      <c r="D12" s="71" t="s">
        <v>79</v>
      </c>
      <c r="E12" s="71" t="s">
        <v>89</v>
      </c>
      <c r="F12" s="72" t="s">
        <v>58</v>
      </c>
      <c r="G12" s="73" t="s">
        <v>59</v>
      </c>
      <c r="H12" s="71" t="s">
        <v>79</v>
      </c>
      <c r="I12" s="71" t="s">
        <v>94</v>
      </c>
      <c r="J12" s="72" t="s">
        <v>58</v>
      </c>
      <c r="K12" s="73" t="s">
        <v>59</v>
      </c>
      <c r="L12" s="71" t="s">
        <v>69</v>
      </c>
      <c r="M12" s="71"/>
      <c r="N12" s="72"/>
      <c r="O12" s="73"/>
      <c r="P12" s="71"/>
    </row>
    <row r="13" spans="1:16">
      <c r="A13" s="71" t="s">
        <v>102</v>
      </c>
      <c r="B13" s="72" t="s">
        <v>58</v>
      </c>
      <c r="C13" s="73" t="s">
        <v>59</v>
      </c>
      <c r="D13" s="71" t="s">
        <v>79</v>
      </c>
      <c r="E13" s="71" t="s">
        <v>90</v>
      </c>
      <c r="F13" s="72" t="s">
        <v>58</v>
      </c>
      <c r="G13" s="73" t="s">
        <v>59</v>
      </c>
      <c r="H13" s="71" t="s">
        <v>69</v>
      </c>
      <c r="I13" s="71"/>
      <c r="J13" s="72"/>
      <c r="K13" s="73"/>
      <c r="L13" s="71"/>
      <c r="M13" s="71"/>
      <c r="N13" s="72"/>
      <c r="O13" s="73"/>
      <c r="P13" s="71"/>
    </row>
    <row r="14" spans="1:16">
      <c r="A14" s="71" t="s">
        <v>87</v>
      </c>
      <c r="B14" s="72" t="s">
        <v>58</v>
      </c>
      <c r="C14" s="73" t="s">
        <v>59</v>
      </c>
      <c r="D14" s="71" t="s">
        <v>69</v>
      </c>
      <c r="E14" s="71" t="s">
        <v>91</v>
      </c>
      <c r="F14" s="72" t="s">
        <v>58</v>
      </c>
      <c r="G14" s="73" t="s">
        <v>59</v>
      </c>
      <c r="H14" s="71" t="s">
        <v>69</v>
      </c>
      <c r="I14" s="71"/>
      <c r="J14" s="72"/>
      <c r="K14" s="73"/>
      <c r="L14" s="71"/>
      <c r="M14" s="71"/>
      <c r="N14" s="72"/>
      <c r="O14" s="73"/>
      <c r="P14" s="71"/>
    </row>
    <row r="15" spans="1:16">
      <c r="A15" s="71"/>
      <c r="B15" s="72"/>
      <c r="C15" s="73"/>
      <c r="D15" s="71"/>
      <c r="E15" s="71"/>
      <c r="F15" s="72"/>
      <c r="G15" s="73"/>
      <c r="H15" s="71"/>
      <c r="I15" s="71"/>
      <c r="J15" s="72"/>
      <c r="K15" s="73"/>
      <c r="L15" s="71"/>
      <c r="M15" s="71"/>
      <c r="N15" s="72"/>
      <c r="O15" s="73"/>
      <c r="P15" s="71"/>
    </row>
    <row r="16" spans="1:16">
      <c r="A16" s="71"/>
      <c r="B16" s="72"/>
      <c r="C16" s="73"/>
      <c r="D16" s="71"/>
      <c r="E16" s="71"/>
      <c r="F16" s="72"/>
      <c r="G16" s="73"/>
      <c r="H16" s="71"/>
      <c r="I16" s="71"/>
      <c r="J16" s="72"/>
      <c r="K16" s="73"/>
      <c r="L16" s="71"/>
      <c r="M16" s="71"/>
      <c r="N16" s="72"/>
      <c r="O16" s="73"/>
      <c r="P16" s="71"/>
    </row>
    <row r="17" spans="1:16">
      <c r="A17" s="71"/>
      <c r="B17" s="72"/>
      <c r="C17" s="73"/>
      <c r="D17" s="71"/>
      <c r="E17" s="71"/>
      <c r="F17" s="72"/>
      <c r="G17" s="73"/>
      <c r="H17" s="71"/>
      <c r="I17" s="71"/>
      <c r="J17" s="72"/>
      <c r="K17" s="73"/>
      <c r="L17" s="71"/>
      <c r="M17" s="71"/>
      <c r="N17" s="72"/>
      <c r="O17" s="73"/>
      <c r="P17" s="71"/>
    </row>
    <row r="18" spans="1:16" ht="16" thickBot="1">
      <c r="A18" s="7"/>
      <c r="B18" s="8"/>
      <c r="C18" s="9"/>
      <c r="D18" s="9"/>
      <c r="E18" s="9"/>
      <c r="F18" s="8"/>
      <c r="G18" s="9"/>
      <c r="H18" s="9"/>
      <c r="I18" s="9"/>
      <c r="J18" s="8"/>
      <c r="K18" s="9"/>
      <c r="L18" s="9"/>
      <c r="M18" s="9"/>
      <c r="N18" s="8"/>
      <c r="O18" s="9"/>
      <c r="P18" s="9"/>
    </row>
    <row r="19" spans="1:16" ht="16" thickBo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9" thickBot="1">
      <c r="A20" s="145" t="s">
        <v>42</v>
      </c>
      <c r="B20" s="146"/>
      <c r="C20" s="147"/>
      <c r="D20" s="145" t="s">
        <v>45</v>
      </c>
      <c r="E20" s="146"/>
      <c r="F20" s="146"/>
      <c r="G20" s="147"/>
      <c r="H20" s="5"/>
      <c r="I20" s="5"/>
      <c r="J20" s="5"/>
      <c r="K20" s="5"/>
      <c r="L20" s="5"/>
      <c r="M20" s="5"/>
      <c r="N20" s="5"/>
      <c r="O20" s="5"/>
      <c r="P20" s="5"/>
    </row>
    <row r="21" spans="1:16" ht="18">
      <c r="A21" s="21" t="s">
        <v>13</v>
      </c>
      <c r="B21" s="10" t="s">
        <v>14</v>
      </c>
      <c r="C21" s="22" t="s">
        <v>17</v>
      </c>
      <c r="D21" s="21" t="s">
        <v>1</v>
      </c>
      <c r="E21" s="44">
        <v>0.25</v>
      </c>
      <c r="F21" s="25">
        <f>E21*C$26</f>
        <v>67.5</v>
      </c>
      <c r="G21" s="45" t="s">
        <v>46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19" thickBot="1">
      <c r="A22" s="24" t="s">
        <v>4</v>
      </c>
      <c r="B22" s="11">
        <v>25</v>
      </c>
      <c r="C22" s="25">
        <f>C$26*B22/B$26</f>
        <v>67.5</v>
      </c>
      <c r="D22" s="46" t="s">
        <v>2</v>
      </c>
      <c r="E22" s="47">
        <v>0.75</v>
      </c>
      <c r="F22" s="28">
        <f>E22*C$26</f>
        <v>202.5</v>
      </c>
      <c r="G22" s="48" t="s">
        <v>46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18">
      <c r="A23" s="24" t="s">
        <v>5</v>
      </c>
      <c r="B23" s="11">
        <v>50</v>
      </c>
      <c r="C23" s="26">
        <f t="shared" ref="C23:C25" si="0">C$26*B23/B$26</f>
        <v>135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8">
      <c r="A24" s="24" t="s">
        <v>6</v>
      </c>
      <c r="B24" s="11">
        <v>15</v>
      </c>
      <c r="C24" s="26">
        <f t="shared" si="0"/>
        <v>40.5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8">
      <c r="A25" s="24" t="s">
        <v>7</v>
      </c>
      <c r="B25" s="11">
        <v>10</v>
      </c>
      <c r="C25" s="26">
        <f t="shared" si="0"/>
        <v>27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9" thickBot="1">
      <c r="A26" s="27" t="s">
        <v>15</v>
      </c>
      <c r="B26" s="28">
        <v>100</v>
      </c>
      <c r="C26" s="29">
        <v>270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>
      <c r="A42" s="5"/>
      <c r="B42" s="5"/>
      <c r="C42" s="5"/>
      <c r="D42" s="5"/>
    </row>
  </sheetData>
  <mergeCells count="11">
    <mergeCell ref="A20:C20"/>
    <mergeCell ref="A1:P1"/>
    <mergeCell ref="A2:D2"/>
    <mergeCell ref="E2:H2"/>
    <mergeCell ref="I2:L2"/>
    <mergeCell ref="M2:P2"/>
    <mergeCell ref="B3:C3"/>
    <mergeCell ref="F3:G3"/>
    <mergeCell ref="J3:K3"/>
    <mergeCell ref="N3:O3"/>
    <mergeCell ref="D20:G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50" sqref="C50"/>
    </sheetView>
  </sheetViews>
  <sheetFormatPr baseColWidth="10" defaultRowHeight="15" x14ac:dyDescent="0"/>
  <cols>
    <col min="1" max="1" width="18.1640625" bestFit="1" customWidth="1"/>
    <col min="2" max="2" width="26.33203125" customWidth="1"/>
    <col min="3" max="3" width="27.6640625" customWidth="1"/>
    <col min="4" max="4" width="27.33203125" customWidth="1"/>
    <col min="5" max="5" width="26.83203125" customWidth="1"/>
    <col min="6" max="6" width="26.5" customWidth="1"/>
    <col min="7" max="7" width="25" customWidth="1"/>
    <col min="8" max="8" width="23.33203125" customWidth="1"/>
  </cols>
  <sheetData>
    <row r="1" spans="1:8" ht="58" thickBot="1">
      <c r="A1" s="137" t="s">
        <v>37</v>
      </c>
      <c r="B1" s="138"/>
      <c r="C1" s="138"/>
      <c r="D1" s="138"/>
      <c r="E1" s="138"/>
      <c r="F1" s="138"/>
      <c r="G1" s="138"/>
      <c r="H1" s="139"/>
    </row>
    <row r="2" spans="1:8" ht="16" thickBot="1">
      <c r="A2" s="134"/>
      <c r="B2" s="135"/>
      <c r="C2" s="135"/>
      <c r="D2" s="135"/>
      <c r="E2" s="135"/>
      <c r="F2" s="135"/>
      <c r="G2" s="135"/>
      <c r="H2" s="136"/>
    </row>
    <row r="3" spans="1:8">
      <c r="A3" s="132" t="s">
        <v>95</v>
      </c>
      <c r="B3" s="30" t="s">
        <v>35</v>
      </c>
      <c r="C3" s="43" t="s">
        <v>30</v>
      </c>
      <c r="D3" s="37" t="s">
        <v>31</v>
      </c>
      <c r="E3" s="43" t="s">
        <v>32</v>
      </c>
      <c r="F3" s="37" t="s">
        <v>33</v>
      </c>
      <c r="G3" s="43" t="s">
        <v>47</v>
      </c>
      <c r="H3" s="53" t="s">
        <v>48</v>
      </c>
    </row>
    <row r="4" spans="1:8">
      <c r="A4" s="132"/>
      <c r="B4" s="30" t="s">
        <v>36</v>
      </c>
      <c r="C4" s="31" t="s">
        <v>36</v>
      </c>
      <c r="D4" s="32" t="s">
        <v>36</v>
      </c>
      <c r="E4" s="33" t="s">
        <v>36</v>
      </c>
      <c r="F4" s="32" t="s">
        <v>36</v>
      </c>
      <c r="G4" s="33" t="s">
        <v>36</v>
      </c>
      <c r="H4" s="54" t="s">
        <v>36</v>
      </c>
    </row>
    <row r="5" spans="1:8">
      <c r="A5" s="133"/>
      <c r="B5" s="37"/>
      <c r="C5" s="35"/>
      <c r="D5" s="34"/>
      <c r="E5" s="35"/>
      <c r="F5" s="34"/>
      <c r="G5" s="35"/>
      <c r="H5" s="55"/>
    </row>
    <row r="6" spans="1:8">
      <c r="A6" s="56" t="s">
        <v>38</v>
      </c>
      <c r="B6" s="36"/>
      <c r="C6" s="39"/>
      <c r="D6" s="36"/>
      <c r="E6" s="39"/>
      <c r="F6" s="36"/>
      <c r="G6" s="39"/>
      <c r="H6" s="57"/>
    </row>
    <row r="7" spans="1:8">
      <c r="A7" s="58" t="s">
        <v>8</v>
      </c>
      <c r="B7" s="38"/>
      <c r="C7" s="40"/>
      <c r="D7" s="38"/>
      <c r="E7" s="40"/>
      <c r="F7" s="38"/>
      <c r="G7" s="40"/>
      <c r="H7" s="59"/>
    </row>
    <row r="8" spans="1:8">
      <c r="A8" s="58" t="s">
        <v>34</v>
      </c>
      <c r="B8" s="38"/>
      <c r="C8" s="40"/>
      <c r="D8" s="38"/>
      <c r="E8" s="40"/>
      <c r="F8" s="38"/>
      <c r="G8" s="40"/>
      <c r="H8" s="59"/>
    </row>
    <row r="9" spans="1:8">
      <c r="A9" s="60" t="s">
        <v>39</v>
      </c>
      <c r="B9" s="38"/>
      <c r="C9" s="40"/>
      <c r="D9" s="38"/>
      <c r="E9" s="40"/>
      <c r="F9" s="38"/>
      <c r="G9" s="40"/>
      <c r="H9" s="59"/>
    </row>
    <row r="10" spans="1:8">
      <c r="A10" s="61" t="s">
        <v>40</v>
      </c>
      <c r="B10" s="42"/>
      <c r="C10" s="41"/>
      <c r="D10" s="42"/>
      <c r="E10" s="41"/>
      <c r="F10" s="42"/>
      <c r="G10" s="41"/>
      <c r="H10" s="62"/>
    </row>
    <row r="11" spans="1:8">
      <c r="A11" s="56" t="s">
        <v>38</v>
      </c>
      <c r="B11" s="36"/>
      <c r="C11" s="39"/>
      <c r="D11" s="36"/>
      <c r="E11" s="39"/>
      <c r="F11" s="36"/>
      <c r="G11" s="39"/>
      <c r="H11" s="57"/>
    </row>
    <row r="12" spans="1:8">
      <c r="A12" s="58" t="s">
        <v>8</v>
      </c>
      <c r="B12" s="38"/>
      <c r="C12" s="40"/>
      <c r="D12" s="38"/>
      <c r="E12" s="40"/>
      <c r="F12" s="38"/>
      <c r="G12" s="40"/>
      <c r="H12" s="59"/>
    </row>
    <row r="13" spans="1:8">
      <c r="A13" s="58" t="s">
        <v>34</v>
      </c>
      <c r="B13" s="38"/>
      <c r="C13" s="40"/>
      <c r="D13" s="38"/>
      <c r="E13" s="40"/>
      <c r="F13" s="38"/>
      <c r="G13" s="40"/>
      <c r="H13" s="59"/>
    </row>
    <row r="14" spans="1:8">
      <c r="A14" s="60" t="s">
        <v>39</v>
      </c>
      <c r="B14" s="38"/>
      <c r="C14" s="40"/>
      <c r="D14" s="38"/>
      <c r="E14" s="40"/>
      <c r="F14" s="38"/>
      <c r="G14" s="40"/>
      <c r="H14" s="59"/>
    </row>
    <row r="15" spans="1:8">
      <c r="A15" s="61" t="s">
        <v>40</v>
      </c>
      <c r="B15" s="42"/>
      <c r="C15" s="41"/>
      <c r="D15" s="42"/>
      <c r="E15" s="41"/>
      <c r="F15" s="42"/>
      <c r="G15" s="41"/>
      <c r="H15" s="62"/>
    </row>
    <row r="16" spans="1:8">
      <c r="A16" s="56" t="s">
        <v>38</v>
      </c>
      <c r="B16" s="36"/>
      <c r="C16" s="39"/>
      <c r="D16" s="36"/>
      <c r="E16" s="39"/>
      <c r="F16" s="36"/>
      <c r="G16" s="39"/>
      <c r="H16" s="57"/>
    </row>
    <row r="17" spans="1:8">
      <c r="A17" s="58" t="s">
        <v>8</v>
      </c>
      <c r="B17" s="38"/>
      <c r="C17" s="40"/>
      <c r="D17" s="38"/>
      <c r="E17" s="40"/>
      <c r="F17" s="38"/>
      <c r="G17" s="40"/>
      <c r="H17" s="59"/>
    </row>
    <row r="18" spans="1:8">
      <c r="A18" s="58" t="s">
        <v>34</v>
      </c>
      <c r="B18" s="38"/>
      <c r="C18" s="40"/>
      <c r="D18" s="38"/>
      <c r="E18" s="40"/>
      <c r="F18" s="38"/>
      <c r="G18" s="40"/>
      <c r="H18" s="59"/>
    </row>
    <row r="19" spans="1:8">
      <c r="A19" s="60" t="s">
        <v>39</v>
      </c>
      <c r="B19" s="38"/>
      <c r="C19" s="40"/>
      <c r="D19" s="38"/>
      <c r="E19" s="40"/>
      <c r="F19" s="38"/>
      <c r="G19" s="40"/>
      <c r="H19" s="59"/>
    </row>
    <row r="20" spans="1:8">
      <c r="A20" s="61" t="s">
        <v>40</v>
      </c>
      <c r="B20" s="42"/>
      <c r="C20" s="41"/>
      <c r="D20" s="42"/>
      <c r="E20" s="41"/>
      <c r="F20" s="42"/>
      <c r="G20" s="41"/>
      <c r="H20" s="62"/>
    </row>
    <row r="21" spans="1:8">
      <c r="A21" s="56" t="s">
        <v>38</v>
      </c>
      <c r="B21" s="36"/>
      <c r="C21" s="39"/>
      <c r="D21" s="36"/>
      <c r="E21" s="39"/>
      <c r="F21" s="36"/>
      <c r="G21" s="39"/>
      <c r="H21" s="57"/>
    </row>
    <row r="22" spans="1:8">
      <c r="A22" s="58" t="s">
        <v>8</v>
      </c>
      <c r="B22" s="38"/>
      <c r="C22" s="40"/>
      <c r="D22" s="38"/>
      <c r="E22" s="40"/>
      <c r="F22" s="38"/>
      <c r="G22" s="40"/>
      <c r="H22" s="59"/>
    </row>
    <row r="23" spans="1:8">
      <c r="A23" s="58" t="s">
        <v>34</v>
      </c>
      <c r="B23" s="38"/>
      <c r="C23" s="40"/>
      <c r="D23" s="38"/>
      <c r="E23" s="40"/>
      <c r="F23" s="38"/>
      <c r="G23" s="40"/>
      <c r="H23" s="59"/>
    </row>
    <row r="24" spans="1:8">
      <c r="A24" s="60" t="s">
        <v>39</v>
      </c>
      <c r="B24" s="38"/>
      <c r="C24" s="40"/>
      <c r="D24" s="38"/>
      <c r="E24" s="40"/>
      <c r="F24" s="38"/>
      <c r="G24" s="40"/>
      <c r="H24" s="59"/>
    </row>
    <row r="25" spans="1:8">
      <c r="A25" s="61" t="s">
        <v>40</v>
      </c>
      <c r="B25" s="42"/>
      <c r="C25" s="41"/>
      <c r="D25" s="42"/>
      <c r="E25" s="41"/>
      <c r="F25" s="42"/>
      <c r="G25" s="41"/>
      <c r="H25" s="62"/>
    </row>
    <row r="26" spans="1:8">
      <c r="A26" s="56" t="s">
        <v>38</v>
      </c>
      <c r="B26" s="36"/>
      <c r="C26" s="39"/>
      <c r="D26" s="36"/>
      <c r="E26" s="39"/>
      <c r="F26" s="36"/>
      <c r="G26" s="39"/>
      <c r="H26" s="57"/>
    </row>
    <row r="27" spans="1:8">
      <c r="A27" s="58" t="s">
        <v>8</v>
      </c>
      <c r="B27" s="38"/>
      <c r="C27" s="40"/>
      <c r="D27" s="38"/>
      <c r="E27" s="40"/>
      <c r="F27" s="38"/>
      <c r="G27" s="40"/>
      <c r="H27" s="59"/>
    </row>
    <row r="28" spans="1:8">
      <c r="A28" s="58" t="s">
        <v>34</v>
      </c>
      <c r="B28" s="38"/>
      <c r="C28" s="40"/>
      <c r="D28" s="38"/>
      <c r="E28" s="40"/>
      <c r="F28" s="38"/>
      <c r="G28" s="40"/>
      <c r="H28" s="59"/>
    </row>
    <row r="29" spans="1:8">
      <c r="A29" s="60" t="s">
        <v>39</v>
      </c>
      <c r="B29" s="38"/>
      <c r="C29" s="40"/>
      <c r="D29" s="38"/>
      <c r="E29" s="40"/>
      <c r="F29" s="38"/>
      <c r="G29" s="40"/>
      <c r="H29" s="59"/>
    </row>
    <row r="30" spans="1:8" ht="16" thickBot="1">
      <c r="A30" s="63" t="s">
        <v>40</v>
      </c>
      <c r="B30" s="64"/>
      <c r="C30" s="65"/>
      <c r="D30" s="64"/>
      <c r="E30" s="65"/>
      <c r="F30" s="64"/>
      <c r="G30" s="65"/>
      <c r="H30" s="66"/>
    </row>
    <row r="31" spans="1:8">
      <c r="A31" s="99" t="s">
        <v>100</v>
      </c>
      <c r="B31" s="83">
        <f>SUM(B35:B45)+SUM(D35:D45)+SUM(F35:F43)+SUM(H35:H42)</f>
        <v>0</v>
      </c>
      <c r="C31" s="99" t="s">
        <v>100</v>
      </c>
      <c r="D31" s="83">
        <f>B31</f>
        <v>0</v>
      </c>
      <c r="E31" s="99" t="s">
        <v>100</v>
      </c>
      <c r="F31" s="83">
        <f>B31</f>
        <v>0</v>
      </c>
      <c r="G31" s="99" t="s">
        <v>100</v>
      </c>
      <c r="H31" s="84">
        <f>B31</f>
        <v>0</v>
      </c>
    </row>
    <row r="32" spans="1:8">
      <c r="A32" s="100" t="s">
        <v>14</v>
      </c>
      <c r="B32" s="78" t="e">
        <f>B33*100/B31</f>
        <v>#DIV/0!</v>
      </c>
      <c r="C32" s="100" t="s">
        <v>14</v>
      </c>
      <c r="D32" s="78" t="e">
        <f>D33*100/B31</f>
        <v>#DIV/0!</v>
      </c>
      <c r="E32" s="100" t="s">
        <v>14</v>
      </c>
      <c r="F32" s="78" t="e">
        <f>F33*100/B31</f>
        <v>#DIV/0!</v>
      </c>
      <c r="G32" s="100" t="s">
        <v>14</v>
      </c>
      <c r="H32" s="85" t="e">
        <f>H33*100/B31</f>
        <v>#DIV/0!</v>
      </c>
    </row>
    <row r="33" spans="1:8" ht="16" thickBot="1">
      <c r="A33" s="101" t="s">
        <v>99</v>
      </c>
      <c r="B33" s="86">
        <f>SUM(B35:B45)</f>
        <v>0</v>
      </c>
      <c r="C33" s="101" t="s">
        <v>99</v>
      </c>
      <c r="D33" s="86">
        <f>SUM(D35:D45)</f>
        <v>0</v>
      </c>
      <c r="E33" s="101" t="s">
        <v>99</v>
      </c>
      <c r="F33" s="86">
        <f>SUM(F35:F43)</f>
        <v>0</v>
      </c>
      <c r="G33" s="101" t="s">
        <v>99</v>
      </c>
      <c r="H33" s="87">
        <f>SUM(H35:H42)</f>
        <v>0</v>
      </c>
    </row>
    <row r="34" spans="1:8" ht="16" thickBot="1">
      <c r="A34" s="96" t="s">
        <v>96</v>
      </c>
      <c r="B34" s="97" t="s">
        <v>38</v>
      </c>
      <c r="C34" s="96" t="s">
        <v>97</v>
      </c>
      <c r="D34" s="97" t="s">
        <v>38</v>
      </c>
      <c r="E34" s="96" t="s">
        <v>98</v>
      </c>
      <c r="F34" s="97" t="s">
        <v>38</v>
      </c>
      <c r="G34" s="98" t="s">
        <v>7</v>
      </c>
      <c r="H34" s="97" t="s">
        <v>38</v>
      </c>
    </row>
    <row r="35" spans="1:8">
      <c r="A35" s="88" t="s">
        <v>49</v>
      </c>
      <c r="B35" s="62"/>
      <c r="C35" s="93" t="s">
        <v>51</v>
      </c>
      <c r="D35" s="62"/>
      <c r="E35" s="88" t="s">
        <v>52</v>
      </c>
      <c r="F35" s="62"/>
      <c r="G35" s="90" t="s">
        <v>54</v>
      </c>
      <c r="H35" s="62"/>
    </row>
    <row r="36" spans="1:8">
      <c r="A36" s="79" t="s">
        <v>50</v>
      </c>
      <c r="B36" s="80"/>
      <c r="C36" s="79" t="s">
        <v>65</v>
      </c>
      <c r="D36" s="80"/>
      <c r="E36" s="79" t="s">
        <v>53</v>
      </c>
      <c r="F36" s="80"/>
      <c r="G36" s="89" t="s">
        <v>55</v>
      </c>
      <c r="H36" s="80"/>
    </row>
    <row r="37" spans="1:8">
      <c r="A37" s="79" t="s">
        <v>56</v>
      </c>
      <c r="B37" s="80"/>
      <c r="C37" s="79" t="s">
        <v>66</v>
      </c>
      <c r="D37" s="80"/>
      <c r="E37" s="79" t="s">
        <v>61</v>
      </c>
      <c r="F37" s="80"/>
      <c r="G37" s="89" t="s">
        <v>62</v>
      </c>
      <c r="H37" s="80"/>
    </row>
    <row r="38" spans="1:8">
      <c r="A38" s="79" t="s">
        <v>60</v>
      </c>
      <c r="B38" s="80"/>
      <c r="C38" s="79" t="s">
        <v>75</v>
      </c>
      <c r="D38" s="80"/>
      <c r="E38" s="79" t="s">
        <v>76</v>
      </c>
      <c r="F38" s="80"/>
      <c r="G38" s="89" t="s">
        <v>71</v>
      </c>
      <c r="H38" s="80"/>
    </row>
    <row r="39" spans="1:8">
      <c r="A39" s="79" t="s">
        <v>78</v>
      </c>
      <c r="B39" s="80"/>
      <c r="C39" s="79" t="s">
        <v>81</v>
      </c>
      <c r="D39" s="80"/>
      <c r="E39" s="79" t="s">
        <v>84</v>
      </c>
      <c r="F39" s="80"/>
      <c r="G39" s="89" t="s">
        <v>72</v>
      </c>
      <c r="H39" s="80"/>
    </row>
    <row r="40" spans="1:8">
      <c r="A40" s="79" t="s">
        <v>64</v>
      </c>
      <c r="B40" s="80"/>
      <c r="C40" s="79" t="s">
        <v>82</v>
      </c>
      <c r="D40" s="80"/>
      <c r="E40" s="79" t="s">
        <v>85</v>
      </c>
      <c r="F40" s="80"/>
      <c r="G40" s="89" t="s">
        <v>73</v>
      </c>
      <c r="H40" s="80"/>
    </row>
    <row r="41" spans="1:8">
      <c r="A41" s="79" t="s">
        <v>67</v>
      </c>
      <c r="B41" s="80"/>
      <c r="C41" s="79" t="s">
        <v>83</v>
      </c>
      <c r="D41" s="80"/>
      <c r="E41" s="79" t="s">
        <v>92</v>
      </c>
      <c r="F41" s="80"/>
      <c r="G41" s="89" t="s">
        <v>80</v>
      </c>
      <c r="H41" s="80"/>
    </row>
    <row r="42" spans="1:8">
      <c r="A42" s="79" t="s">
        <v>68</v>
      </c>
      <c r="B42" s="80"/>
      <c r="C42" s="79" t="s">
        <v>88</v>
      </c>
      <c r="D42" s="80"/>
      <c r="E42" s="79" t="s">
        <v>93</v>
      </c>
      <c r="F42" s="80"/>
      <c r="G42" s="89" t="s">
        <v>86</v>
      </c>
      <c r="H42" s="80"/>
    </row>
    <row r="43" spans="1:8">
      <c r="A43" s="79" t="s">
        <v>74</v>
      </c>
      <c r="B43" s="80"/>
      <c r="C43" s="79" t="s">
        <v>89</v>
      </c>
      <c r="D43" s="80"/>
      <c r="E43" s="79" t="s">
        <v>94</v>
      </c>
      <c r="F43" s="80"/>
      <c r="G43" s="91"/>
      <c r="H43" s="80"/>
    </row>
    <row r="44" spans="1:8">
      <c r="A44" s="79" t="s">
        <v>77</v>
      </c>
      <c r="B44" s="80"/>
      <c r="C44" s="79" t="s">
        <v>90</v>
      </c>
      <c r="D44" s="80"/>
      <c r="E44" s="94"/>
      <c r="F44" s="80"/>
      <c r="G44" s="91"/>
      <c r="H44" s="80"/>
    </row>
    <row r="45" spans="1:8" ht="16" thickBot="1">
      <c r="A45" s="81" t="s">
        <v>87</v>
      </c>
      <c r="B45" s="82"/>
      <c r="C45" s="81" t="s">
        <v>91</v>
      </c>
      <c r="D45" s="82"/>
      <c r="E45" s="95"/>
      <c r="F45" s="82"/>
      <c r="G45" s="92"/>
      <c r="H45" s="82"/>
    </row>
  </sheetData>
  <mergeCells count="3">
    <mergeCell ref="A3:A5"/>
    <mergeCell ref="A2:H2"/>
    <mergeCell ref="A1:H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H17" sqref="H17"/>
    </sheetView>
  </sheetViews>
  <sheetFormatPr baseColWidth="10" defaultRowHeight="15" x14ac:dyDescent="0"/>
  <cols>
    <col min="1" max="1" width="10.1640625" customWidth="1"/>
    <col min="3" max="3" width="16.83203125" bestFit="1" customWidth="1"/>
    <col min="4" max="4" width="21.5" bestFit="1" customWidth="1"/>
    <col min="5" max="5" width="14.1640625" bestFit="1" customWidth="1"/>
    <col min="8" max="8" width="21.5" bestFit="1" customWidth="1"/>
    <col min="9" max="9" width="13.5" bestFit="1" customWidth="1"/>
    <col min="12" max="12" width="21.5" bestFit="1" customWidth="1"/>
    <col min="13" max="13" width="14" bestFit="1" customWidth="1"/>
    <col min="16" max="16" width="21.5" bestFit="1" customWidth="1"/>
  </cols>
  <sheetData>
    <row r="1" spans="1:16" ht="90" thickBot="1">
      <c r="A1" s="126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1"/>
    </row>
    <row r="2" spans="1:16" ht="46" thickBot="1">
      <c r="A2" s="120" t="s">
        <v>4</v>
      </c>
      <c r="B2" s="121"/>
      <c r="C2" s="121"/>
      <c r="D2" s="122"/>
      <c r="E2" s="123" t="s">
        <v>5</v>
      </c>
      <c r="F2" s="124"/>
      <c r="G2" s="124"/>
      <c r="H2" s="125"/>
      <c r="I2" s="111" t="s">
        <v>6</v>
      </c>
      <c r="J2" s="112"/>
      <c r="K2" s="112"/>
      <c r="L2" s="113"/>
      <c r="M2" s="114" t="s">
        <v>7</v>
      </c>
      <c r="N2" s="115"/>
      <c r="O2" s="115"/>
      <c r="P2" s="116"/>
    </row>
    <row r="3" spans="1:16" ht="21" thickBot="1">
      <c r="A3" s="1" t="s">
        <v>10</v>
      </c>
      <c r="B3" s="148" t="s">
        <v>9</v>
      </c>
      <c r="C3" s="149"/>
      <c r="D3" s="2" t="s">
        <v>11</v>
      </c>
      <c r="E3" s="3" t="s">
        <v>10</v>
      </c>
      <c r="F3" s="150" t="s">
        <v>9</v>
      </c>
      <c r="G3" s="151"/>
      <c r="H3" s="4" t="s">
        <v>11</v>
      </c>
      <c r="I3" s="3" t="s">
        <v>10</v>
      </c>
      <c r="J3" s="150" t="s">
        <v>9</v>
      </c>
      <c r="K3" s="151"/>
      <c r="L3" s="4" t="s">
        <v>11</v>
      </c>
      <c r="M3" s="3" t="s">
        <v>10</v>
      </c>
      <c r="N3" s="150" t="s">
        <v>9</v>
      </c>
      <c r="O3" s="151"/>
      <c r="P3" s="4" t="s">
        <v>11</v>
      </c>
    </row>
    <row r="4" spans="1:16">
      <c r="A4" s="67" t="s">
        <v>49</v>
      </c>
      <c r="B4" s="68" t="s">
        <v>58</v>
      </c>
      <c r="C4" s="69" t="s">
        <v>59</v>
      </c>
      <c r="D4" s="70" t="s">
        <v>57</v>
      </c>
      <c r="E4" s="5" t="s">
        <v>51</v>
      </c>
      <c r="F4" s="68" t="s">
        <v>58</v>
      </c>
      <c r="G4" s="69" t="s">
        <v>59</v>
      </c>
      <c r="H4" s="70" t="s">
        <v>57</v>
      </c>
      <c r="I4" s="67" t="s">
        <v>52</v>
      </c>
      <c r="J4" s="68" t="s">
        <v>58</v>
      </c>
      <c r="K4" s="69"/>
      <c r="L4" s="70" t="s">
        <v>57</v>
      </c>
      <c r="M4" s="67" t="s">
        <v>54</v>
      </c>
      <c r="N4" s="68" t="s">
        <v>58</v>
      </c>
      <c r="O4" s="69" t="s">
        <v>59</v>
      </c>
      <c r="P4" s="70" t="s">
        <v>57</v>
      </c>
    </row>
    <row r="5" spans="1:16">
      <c r="A5" s="71" t="s">
        <v>50</v>
      </c>
      <c r="B5" s="72" t="s">
        <v>58</v>
      </c>
      <c r="C5" s="73" t="s">
        <v>59</v>
      </c>
      <c r="D5" s="71" t="s">
        <v>57</v>
      </c>
      <c r="E5" s="71"/>
      <c r="F5" s="72"/>
      <c r="G5" s="73"/>
      <c r="H5" s="71"/>
      <c r="I5" s="71" t="s">
        <v>53</v>
      </c>
      <c r="J5" s="72" t="s">
        <v>58</v>
      </c>
      <c r="K5" s="73"/>
      <c r="L5" s="71" t="s">
        <v>57</v>
      </c>
      <c r="M5" s="71" t="s">
        <v>55</v>
      </c>
      <c r="N5" s="72" t="s">
        <v>58</v>
      </c>
      <c r="O5" s="73" t="s">
        <v>59</v>
      </c>
      <c r="P5" s="71" t="s">
        <v>57</v>
      </c>
    </row>
    <row r="6" spans="1:16">
      <c r="A6" s="71" t="s">
        <v>56</v>
      </c>
      <c r="B6" s="72" t="s">
        <v>58</v>
      </c>
      <c r="C6" s="73"/>
      <c r="D6" s="71" t="s">
        <v>57</v>
      </c>
      <c r="E6" s="71"/>
      <c r="F6" s="72"/>
      <c r="G6" s="73"/>
      <c r="H6" s="71"/>
      <c r="I6" s="71"/>
      <c r="J6" s="72"/>
      <c r="K6" s="73"/>
      <c r="L6" s="71"/>
      <c r="M6" s="71"/>
      <c r="N6" s="72"/>
      <c r="O6" s="73"/>
      <c r="P6" s="71"/>
    </row>
    <row r="7" spans="1:16">
      <c r="A7" s="71"/>
      <c r="B7" s="72"/>
      <c r="C7" s="73"/>
      <c r="D7" s="71"/>
      <c r="E7" s="71"/>
      <c r="F7" s="72"/>
      <c r="G7" s="73"/>
      <c r="H7" s="71"/>
      <c r="I7" s="71"/>
      <c r="J7" s="72"/>
      <c r="K7" s="73"/>
      <c r="L7" s="71"/>
      <c r="M7" s="71"/>
      <c r="N7" s="72"/>
      <c r="O7" s="73"/>
      <c r="P7" s="71"/>
    </row>
    <row r="8" spans="1:16">
      <c r="A8" s="71"/>
      <c r="B8" s="72"/>
      <c r="C8" s="73"/>
      <c r="D8" s="71"/>
      <c r="E8" s="71"/>
      <c r="F8" s="72"/>
      <c r="G8" s="73"/>
      <c r="H8" s="71"/>
      <c r="I8" s="71"/>
      <c r="J8" s="72"/>
      <c r="K8" s="73"/>
      <c r="L8" s="71"/>
      <c r="M8" s="71"/>
      <c r="N8" s="72"/>
      <c r="O8" s="73"/>
      <c r="P8" s="71"/>
    </row>
    <row r="9" spans="1:16">
      <c r="A9" s="71"/>
      <c r="B9" s="72"/>
      <c r="C9" s="73"/>
      <c r="D9" s="71"/>
      <c r="E9" s="71"/>
      <c r="F9" s="72"/>
      <c r="G9" s="73"/>
      <c r="H9" s="71"/>
      <c r="I9" s="71"/>
      <c r="J9" s="72"/>
      <c r="K9" s="73"/>
      <c r="L9" s="71"/>
      <c r="M9" s="71"/>
      <c r="N9" s="72"/>
      <c r="O9" s="73"/>
      <c r="P9" s="71"/>
    </row>
    <row r="10" spans="1:16">
      <c r="A10" s="71"/>
      <c r="B10" s="72"/>
      <c r="C10" s="73"/>
      <c r="D10" s="71"/>
      <c r="E10" s="71"/>
      <c r="F10" s="72"/>
      <c r="G10" s="73"/>
      <c r="H10" s="71"/>
      <c r="I10" s="71"/>
      <c r="J10" s="72"/>
      <c r="K10" s="73"/>
      <c r="L10" s="71"/>
      <c r="M10" s="71"/>
      <c r="N10" s="72"/>
      <c r="O10" s="73"/>
      <c r="P10" s="71"/>
    </row>
    <row r="11" spans="1:16">
      <c r="A11" s="71"/>
      <c r="B11" s="72"/>
      <c r="C11" s="73"/>
      <c r="D11" s="71"/>
      <c r="E11" s="71"/>
      <c r="F11" s="72"/>
      <c r="G11" s="73"/>
      <c r="H11" s="71"/>
      <c r="I11" s="71"/>
      <c r="J11" s="72"/>
      <c r="K11" s="73"/>
      <c r="L11" s="71"/>
      <c r="M11" s="71"/>
      <c r="N11" s="72"/>
      <c r="O11" s="73"/>
      <c r="P11" s="71"/>
    </row>
    <row r="12" spans="1:16">
      <c r="A12" s="71"/>
      <c r="B12" s="72"/>
      <c r="C12" s="73"/>
      <c r="D12" s="71"/>
      <c r="E12" s="71"/>
      <c r="F12" s="72"/>
      <c r="G12" s="73"/>
      <c r="H12" s="71"/>
      <c r="I12" s="71"/>
      <c r="J12" s="72"/>
      <c r="K12" s="73"/>
      <c r="L12" s="71"/>
      <c r="M12" s="71"/>
      <c r="N12" s="72"/>
      <c r="O12" s="73"/>
      <c r="P12" s="71"/>
    </row>
    <row r="13" spans="1:16">
      <c r="A13" s="71"/>
      <c r="B13" s="72"/>
      <c r="C13" s="73"/>
      <c r="D13" s="71"/>
      <c r="E13" s="71"/>
      <c r="F13" s="72"/>
      <c r="G13" s="73"/>
      <c r="H13" s="71"/>
      <c r="I13" s="71"/>
      <c r="J13" s="72"/>
      <c r="K13" s="73"/>
      <c r="L13" s="71"/>
      <c r="M13" s="71"/>
      <c r="N13" s="72"/>
      <c r="O13" s="73"/>
      <c r="P13" s="71"/>
    </row>
    <row r="14" spans="1:16">
      <c r="A14" s="71"/>
      <c r="B14" s="72"/>
      <c r="C14" s="73"/>
      <c r="D14" s="71"/>
      <c r="E14" s="71"/>
      <c r="F14" s="72"/>
      <c r="G14" s="73"/>
      <c r="H14" s="71"/>
      <c r="I14" s="71"/>
      <c r="J14" s="72"/>
      <c r="K14" s="73"/>
      <c r="L14" s="71"/>
      <c r="M14" s="71"/>
      <c r="N14" s="72"/>
      <c r="O14" s="73"/>
      <c r="P14" s="71"/>
    </row>
    <row r="15" spans="1:16">
      <c r="A15" s="71"/>
      <c r="B15" s="72"/>
      <c r="C15" s="73"/>
      <c r="D15" s="71"/>
      <c r="E15" s="71"/>
      <c r="F15" s="72"/>
      <c r="G15" s="73"/>
      <c r="H15" s="71"/>
      <c r="I15" s="71"/>
      <c r="J15" s="72"/>
      <c r="K15" s="73"/>
      <c r="L15" s="71"/>
      <c r="M15" s="71"/>
      <c r="N15" s="72"/>
      <c r="O15" s="73"/>
      <c r="P15" s="71"/>
    </row>
    <row r="16" spans="1:16">
      <c r="A16" s="71"/>
      <c r="B16" s="72"/>
      <c r="C16" s="73"/>
      <c r="D16" s="71"/>
      <c r="E16" s="71"/>
      <c r="F16" s="72"/>
      <c r="G16" s="73"/>
      <c r="H16" s="71"/>
      <c r="I16" s="71"/>
      <c r="J16" s="72"/>
      <c r="K16" s="73"/>
      <c r="L16" s="71"/>
      <c r="M16" s="71"/>
      <c r="N16" s="72"/>
      <c r="O16" s="73"/>
      <c r="P16" s="71"/>
    </row>
    <row r="17" spans="1:16">
      <c r="A17" s="71"/>
      <c r="B17" s="72"/>
      <c r="C17" s="73"/>
      <c r="D17" s="71"/>
      <c r="E17" s="71"/>
      <c r="F17" s="72"/>
      <c r="G17" s="73"/>
      <c r="H17" s="71"/>
      <c r="I17" s="71"/>
      <c r="J17" s="72"/>
      <c r="K17" s="73"/>
      <c r="L17" s="71"/>
      <c r="M17" s="71"/>
      <c r="N17" s="72"/>
      <c r="O17" s="73"/>
      <c r="P17" s="71"/>
    </row>
    <row r="18" spans="1:16" ht="16" thickBot="1">
      <c r="A18" s="74"/>
      <c r="B18" s="75"/>
      <c r="C18" s="76"/>
      <c r="D18" s="74"/>
      <c r="E18" s="74"/>
      <c r="F18" s="75"/>
      <c r="G18" s="76"/>
      <c r="H18" s="74"/>
      <c r="I18" s="74"/>
      <c r="J18" s="75"/>
      <c r="K18" s="76"/>
      <c r="L18" s="74"/>
      <c r="M18" s="74"/>
      <c r="N18" s="75"/>
      <c r="O18" s="76"/>
      <c r="P18" s="74"/>
    </row>
    <row r="19" spans="1:16" ht="16" thickBot="1"/>
    <row r="20" spans="1:16" ht="19" thickBot="1">
      <c r="A20" s="142" t="s">
        <v>42</v>
      </c>
      <c r="B20" s="143"/>
      <c r="C20" s="144"/>
      <c r="D20" s="145" t="s">
        <v>45</v>
      </c>
      <c r="E20" s="146"/>
      <c r="F20" s="146"/>
      <c r="G20" s="147"/>
    </row>
    <row r="21" spans="1:16" ht="18">
      <c r="A21" s="12" t="s">
        <v>13</v>
      </c>
      <c r="B21" s="13" t="s">
        <v>14</v>
      </c>
      <c r="C21" s="14" t="s">
        <v>17</v>
      </c>
      <c r="D21" s="21" t="s">
        <v>1</v>
      </c>
      <c r="E21" s="44">
        <v>0.75</v>
      </c>
      <c r="F21" s="25">
        <f>E21*C$26</f>
        <v>112.5</v>
      </c>
      <c r="G21" s="45" t="s">
        <v>46</v>
      </c>
    </row>
    <row r="22" spans="1:16" ht="19" thickBot="1">
      <c r="A22" s="15" t="s">
        <v>4</v>
      </c>
      <c r="B22" s="16">
        <v>45</v>
      </c>
      <c r="C22" s="17">
        <f>C$26*B22/B$26</f>
        <v>67.5</v>
      </c>
      <c r="D22" s="46" t="s">
        <v>2</v>
      </c>
      <c r="E22" s="47">
        <v>0.25</v>
      </c>
      <c r="F22" s="28">
        <f>E22*C$26</f>
        <v>37.5</v>
      </c>
      <c r="G22" s="48" t="s">
        <v>46</v>
      </c>
    </row>
    <row r="23" spans="1:16" ht="18">
      <c r="A23" s="15" t="s">
        <v>5</v>
      </c>
      <c r="B23" s="16">
        <v>20</v>
      </c>
      <c r="C23" s="17">
        <f>C$26*B23/B$26</f>
        <v>30</v>
      </c>
    </row>
    <row r="24" spans="1:16" ht="18">
      <c r="A24" s="15" t="s">
        <v>6</v>
      </c>
      <c r="B24" s="16">
        <v>25</v>
      </c>
      <c r="C24" s="17">
        <f>C$26*B24/B$26</f>
        <v>37.5</v>
      </c>
    </row>
    <row r="25" spans="1:16" ht="18">
      <c r="A25" s="15" t="s">
        <v>7</v>
      </c>
      <c r="B25" s="16">
        <v>10</v>
      </c>
      <c r="C25" s="17">
        <f>C$26*B25/B$26</f>
        <v>15</v>
      </c>
    </row>
    <row r="26" spans="1:16" ht="19" thickBot="1">
      <c r="A26" s="18" t="s">
        <v>15</v>
      </c>
      <c r="B26" s="19">
        <v>100</v>
      </c>
      <c r="C26" s="20">
        <v>150</v>
      </c>
    </row>
  </sheetData>
  <mergeCells count="11">
    <mergeCell ref="A1:P1"/>
    <mergeCell ref="A20:C20"/>
    <mergeCell ref="D20:G20"/>
    <mergeCell ref="B3:C3"/>
    <mergeCell ref="E2:H2"/>
    <mergeCell ref="I2:L2"/>
    <mergeCell ref="M2:P2"/>
    <mergeCell ref="A2:D2"/>
    <mergeCell ref="F3:G3"/>
    <mergeCell ref="J3:K3"/>
    <mergeCell ref="N3:O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4" workbookViewId="0">
      <selection activeCell="B4" sqref="B4"/>
    </sheetView>
  </sheetViews>
  <sheetFormatPr baseColWidth="10" defaultRowHeight="15" x14ac:dyDescent="0"/>
  <cols>
    <col min="1" max="1" width="11.83203125" bestFit="1" customWidth="1"/>
    <col min="3" max="3" width="16.83203125" bestFit="1" customWidth="1"/>
    <col min="4" max="4" width="20" bestFit="1" customWidth="1"/>
    <col min="5" max="5" width="14.1640625" bestFit="1" customWidth="1"/>
    <col min="8" max="8" width="20" bestFit="1" customWidth="1"/>
    <col min="9" max="9" width="13.5" bestFit="1" customWidth="1"/>
    <col min="12" max="12" width="20" bestFit="1" customWidth="1"/>
    <col min="13" max="13" width="22" bestFit="1" customWidth="1"/>
    <col min="16" max="16" width="20" bestFit="1" customWidth="1"/>
  </cols>
  <sheetData>
    <row r="1" spans="1:16" ht="90" thickBot="1">
      <c r="A1" s="126" t="s">
        <v>18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1"/>
    </row>
    <row r="2" spans="1:16" ht="46" thickBot="1">
      <c r="A2" s="120" t="s">
        <v>4</v>
      </c>
      <c r="B2" s="121"/>
      <c r="C2" s="121"/>
      <c r="D2" s="122"/>
      <c r="E2" s="123" t="s">
        <v>5</v>
      </c>
      <c r="F2" s="124"/>
      <c r="G2" s="124"/>
      <c r="H2" s="125"/>
      <c r="I2" s="111" t="s">
        <v>6</v>
      </c>
      <c r="J2" s="112"/>
      <c r="K2" s="112"/>
      <c r="L2" s="113"/>
      <c r="M2" s="114" t="s">
        <v>7</v>
      </c>
      <c r="N2" s="115"/>
      <c r="O2" s="115"/>
      <c r="P2" s="116"/>
    </row>
    <row r="3" spans="1:16" ht="21" thickBot="1">
      <c r="A3" s="1" t="s">
        <v>10</v>
      </c>
      <c r="B3" s="148" t="s">
        <v>9</v>
      </c>
      <c r="C3" s="149"/>
      <c r="D3" s="2" t="s">
        <v>11</v>
      </c>
      <c r="E3" s="3" t="s">
        <v>10</v>
      </c>
      <c r="F3" s="150" t="s">
        <v>9</v>
      </c>
      <c r="G3" s="151"/>
      <c r="H3" s="4" t="s">
        <v>11</v>
      </c>
      <c r="I3" s="3" t="s">
        <v>10</v>
      </c>
      <c r="J3" s="150" t="s">
        <v>9</v>
      </c>
      <c r="K3" s="151"/>
      <c r="L3" s="4" t="s">
        <v>11</v>
      </c>
      <c r="M3" s="3" t="s">
        <v>10</v>
      </c>
      <c r="N3" s="150" t="s">
        <v>9</v>
      </c>
      <c r="O3" s="151"/>
      <c r="P3" s="4" t="s">
        <v>11</v>
      </c>
    </row>
    <row r="4" spans="1:16">
      <c r="A4" s="67" t="s">
        <v>49</v>
      </c>
      <c r="B4" s="68" t="s">
        <v>58</v>
      </c>
      <c r="C4" s="69" t="s">
        <v>59</v>
      </c>
      <c r="D4" s="70" t="s">
        <v>57</v>
      </c>
      <c r="E4" s="5" t="s">
        <v>51</v>
      </c>
      <c r="F4" s="68" t="s">
        <v>58</v>
      </c>
      <c r="G4" s="69" t="s">
        <v>59</v>
      </c>
      <c r="H4" s="70" t="s">
        <v>57</v>
      </c>
      <c r="I4" s="67" t="s">
        <v>52</v>
      </c>
      <c r="J4" s="68" t="s">
        <v>58</v>
      </c>
      <c r="K4" s="69"/>
      <c r="L4" s="70" t="s">
        <v>57</v>
      </c>
      <c r="M4" s="67" t="s">
        <v>54</v>
      </c>
      <c r="N4" s="68" t="s">
        <v>58</v>
      </c>
      <c r="O4" s="69" t="s">
        <v>59</v>
      </c>
      <c r="P4" s="70" t="s">
        <v>57</v>
      </c>
    </row>
    <row r="5" spans="1:16">
      <c r="A5" s="71" t="s">
        <v>50</v>
      </c>
      <c r="B5" s="72" t="s">
        <v>58</v>
      </c>
      <c r="C5" s="73" t="s">
        <v>59</v>
      </c>
      <c r="D5" s="71" t="s">
        <v>57</v>
      </c>
      <c r="E5" s="71"/>
      <c r="F5" s="72"/>
      <c r="G5" s="73"/>
      <c r="H5" s="71"/>
      <c r="I5" s="71" t="s">
        <v>53</v>
      </c>
      <c r="J5" s="72" t="s">
        <v>58</v>
      </c>
      <c r="K5" s="73"/>
      <c r="L5" s="71" t="s">
        <v>57</v>
      </c>
      <c r="M5" s="71" t="s">
        <v>55</v>
      </c>
      <c r="N5" s="72" t="s">
        <v>58</v>
      </c>
      <c r="O5" s="73" t="s">
        <v>59</v>
      </c>
      <c r="P5" s="71" t="s">
        <v>57</v>
      </c>
    </row>
    <row r="6" spans="1:16">
      <c r="A6" s="71" t="s">
        <v>56</v>
      </c>
      <c r="B6" s="72" t="s">
        <v>58</v>
      </c>
      <c r="C6" s="73"/>
      <c r="D6" s="71" t="s">
        <v>57</v>
      </c>
      <c r="E6" s="71"/>
      <c r="F6" s="72"/>
      <c r="G6" s="73"/>
      <c r="H6" s="71"/>
      <c r="I6" s="71" t="s">
        <v>61</v>
      </c>
      <c r="J6" s="72" t="s">
        <v>58</v>
      </c>
      <c r="K6" s="73"/>
      <c r="L6" s="71" t="s">
        <v>57</v>
      </c>
      <c r="M6" s="71" t="s">
        <v>62</v>
      </c>
      <c r="N6" s="72" t="s">
        <v>58</v>
      </c>
      <c r="O6" s="73" t="s">
        <v>59</v>
      </c>
      <c r="P6" s="71" t="s">
        <v>57</v>
      </c>
    </row>
    <row r="7" spans="1:16">
      <c r="A7" s="71" t="s">
        <v>60</v>
      </c>
      <c r="B7" s="72" t="s">
        <v>58</v>
      </c>
      <c r="C7" s="73" t="s">
        <v>59</v>
      </c>
      <c r="D7" s="71" t="s">
        <v>57</v>
      </c>
      <c r="E7" s="71"/>
      <c r="F7" s="72"/>
      <c r="G7" s="73"/>
      <c r="H7" s="71"/>
      <c r="I7" s="71"/>
      <c r="J7" s="72"/>
      <c r="K7" s="73"/>
      <c r="L7" s="71"/>
      <c r="M7" s="71"/>
      <c r="N7" s="72"/>
      <c r="O7" s="73"/>
      <c r="P7" s="71"/>
    </row>
    <row r="8" spans="1:16">
      <c r="A8" s="71" t="s">
        <v>78</v>
      </c>
      <c r="B8" s="72" t="s">
        <v>58</v>
      </c>
      <c r="C8" s="73" t="s">
        <v>59</v>
      </c>
      <c r="D8" s="71" t="s">
        <v>57</v>
      </c>
      <c r="E8" s="71"/>
      <c r="F8" s="72"/>
      <c r="G8" s="73"/>
      <c r="H8" s="71"/>
      <c r="I8" s="71"/>
      <c r="J8" s="72"/>
      <c r="K8" s="73"/>
      <c r="L8" s="71"/>
      <c r="M8" s="71"/>
      <c r="N8" s="72"/>
      <c r="O8" s="73"/>
      <c r="P8" s="71"/>
    </row>
    <row r="9" spans="1:16">
      <c r="A9" s="71" t="s">
        <v>64</v>
      </c>
      <c r="B9" s="72" t="s">
        <v>58</v>
      </c>
      <c r="C9" s="73" t="s">
        <v>59</v>
      </c>
      <c r="D9" s="71" t="s">
        <v>57</v>
      </c>
      <c r="E9" s="71"/>
      <c r="F9" s="72"/>
      <c r="G9" s="73"/>
      <c r="H9" s="71"/>
      <c r="I9" s="71"/>
      <c r="J9" s="72"/>
      <c r="K9" s="73"/>
      <c r="L9" s="71"/>
      <c r="M9" s="71"/>
      <c r="N9" s="72"/>
      <c r="O9" s="73"/>
      <c r="P9" s="71"/>
    </row>
    <row r="10" spans="1:16">
      <c r="A10" s="71"/>
      <c r="B10" s="72"/>
      <c r="C10" s="73"/>
      <c r="D10" s="71"/>
      <c r="E10" s="71"/>
      <c r="F10" s="72"/>
      <c r="G10" s="73"/>
      <c r="H10" s="71"/>
      <c r="I10" s="71"/>
      <c r="J10" s="72"/>
      <c r="K10" s="73"/>
      <c r="L10" s="71"/>
      <c r="M10" s="71"/>
      <c r="N10" s="72"/>
      <c r="O10" s="73"/>
      <c r="P10" s="71"/>
    </row>
    <row r="11" spans="1:16">
      <c r="A11" s="71"/>
      <c r="B11" s="72"/>
      <c r="C11" s="73"/>
      <c r="D11" s="71"/>
      <c r="E11" s="71"/>
      <c r="F11" s="72"/>
      <c r="G11" s="73"/>
      <c r="H11" s="71"/>
      <c r="I11" s="71"/>
      <c r="J11" s="72"/>
      <c r="K11" s="73"/>
      <c r="L11" s="71"/>
      <c r="M11" s="71"/>
      <c r="N11" s="72"/>
      <c r="O11" s="73"/>
      <c r="P11" s="71"/>
    </row>
    <row r="12" spans="1:16">
      <c r="A12" s="71"/>
      <c r="B12" s="72"/>
      <c r="C12" s="73"/>
      <c r="D12" s="71"/>
      <c r="E12" s="71"/>
      <c r="F12" s="72"/>
      <c r="G12" s="73"/>
      <c r="H12" s="71"/>
      <c r="I12" s="71"/>
      <c r="J12" s="72"/>
      <c r="K12" s="73"/>
      <c r="L12" s="71"/>
      <c r="M12" s="71"/>
      <c r="N12" s="72"/>
      <c r="O12" s="73"/>
      <c r="P12" s="71"/>
    </row>
    <row r="13" spans="1:16">
      <c r="A13" s="71"/>
      <c r="B13" s="72"/>
      <c r="C13" s="73"/>
      <c r="D13" s="71"/>
      <c r="E13" s="71"/>
      <c r="F13" s="72"/>
      <c r="G13" s="73"/>
      <c r="H13" s="71"/>
      <c r="I13" s="71"/>
      <c r="J13" s="72"/>
      <c r="K13" s="73"/>
      <c r="L13" s="71"/>
      <c r="M13" s="71"/>
      <c r="N13" s="72"/>
      <c r="O13" s="73"/>
      <c r="P13" s="71"/>
    </row>
    <row r="14" spans="1:16">
      <c r="A14" s="71"/>
      <c r="B14" s="72"/>
      <c r="C14" s="73"/>
      <c r="D14" s="71"/>
      <c r="E14" s="71"/>
      <c r="F14" s="72"/>
      <c r="G14" s="73"/>
      <c r="H14" s="71"/>
      <c r="I14" s="71"/>
      <c r="J14" s="72"/>
      <c r="K14" s="73"/>
      <c r="L14" s="71"/>
      <c r="M14" s="71"/>
      <c r="N14" s="72"/>
      <c r="O14" s="73"/>
      <c r="P14" s="71"/>
    </row>
    <row r="15" spans="1:16">
      <c r="A15" s="71"/>
      <c r="B15" s="72"/>
      <c r="C15" s="73"/>
      <c r="D15" s="71"/>
      <c r="E15" s="71"/>
      <c r="F15" s="72"/>
      <c r="G15" s="73"/>
      <c r="H15" s="71"/>
      <c r="I15" s="71"/>
      <c r="J15" s="72"/>
      <c r="K15" s="73"/>
      <c r="L15" s="71"/>
      <c r="M15" s="71"/>
      <c r="N15" s="72"/>
      <c r="O15" s="73"/>
      <c r="P15" s="71"/>
    </row>
    <row r="16" spans="1:16">
      <c r="A16" s="71"/>
      <c r="B16" s="72"/>
      <c r="C16" s="73"/>
      <c r="D16" s="71"/>
      <c r="E16" s="71"/>
      <c r="F16" s="72"/>
      <c r="G16" s="73"/>
      <c r="H16" s="71"/>
      <c r="I16" s="71"/>
      <c r="J16" s="72"/>
      <c r="K16" s="73"/>
      <c r="L16" s="71"/>
      <c r="M16" s="71"/>
      <c r="N16" s="72"/>
      <c r="O16" s="73"/>
      <c r="P16" s="71"/>
    </row>
    <row r="17" spans="1:16">
      <c r="A17" s="71"/>
      <c r="B17" s="72"/>
      <c r="C17" s="73"/>
      <c r="D17" s="71"/>
      <c r="E17" s="71"/>
      <c r="F17" s="72"/>
      <c r="G17" s="73"/>
      <c r="H17" s="71"/>
      <c r="I17" s="71"/>
      <c r="J17" s="72"/>
      <c r="K17" s="73"/>
      <c r="L17" s="71"/>
      <c r="M17" s="71"/>
      <c r="N17" s="72"/>
      <c r="O17" s="73"/>
      <c r="P17" s="71"/>
    </row>
    <row r="18" spans="1:16" ht="16" thickBot="1">
      <c r="A18" s="74"/>
      <c r="B18" s="75"/>
      <c r="C18" s="76"/>
      <c r="D18" s="74"/>
      <c r="E18" s="74"/>
      <c r="F18" s="75"/>
      <c r="G18" s="76"/>
      <c r="H18" s="74"/>
      <c r="I18" s="74"/>
      <c r="J18" s="75"/>
      <c r="K18" s="76"/>
      <c r="L18" s="74"/>
      <c r="M18" s="74"/>
      <c r="N18" s="75"/>
      <c r="O18" s="76"/>
      <c r="P18" s="74"/>
    </row>
    <row r="19" spans="1:16" ht="16" thickBot="1"/>
    <row r="20" spans="1:16" ht="19" thickBot="1">
      <c r="A20" s="142" t="s">
        <v>42</v>
      </c>
      <c r="B20" s="143"/>
      <c r="C20" s="144"/>
      <c r="D20" s="145" t="s">
        <v>45</v>
      </c>
      <c r="E20" s="146"/>
      <c r="F20" s="146"/>
      <c r="G20" s="152"/>
    </row>
    <row r="21" spans="1:16" ht="18">
      <c r="A21" s="12" t="s">
        <v>13</v>
      </c>
      <c r="B21" s="13" t="s">
        <v>14</v>
      </c>
      <c r="C21" s="14" t="s">
        <v>17</v>
      </c>
      <c r="D21" s="49" t="s">
        <v>1</v>
      </c>
      <c r="E21" s="50">
        <v>0.75</v>
      </c>
      <c r="F21" s="51">
        <f>E21*C$26</f>
        <v>112.5</v>
      </c>
      <c r="G21" s="52" t="s">
        <v>46</v>
      </c>
    </row>
    <row r="22" spans="1:16" ht="19" thickBot="1">
      <c r="A22" s="15" t="s">
        <v>4</v>
      </c>
      <c r="B22" s="16">
        <v>45</v>
      </c>
      <c r="C22" s="17">
        <f>C$26*B22/B$26</f>
        <v>67.5</v>
      </c>
      <c r="D22" s="46" t="s">
        <v>2</v>
      </c>
      <c r="E22" s="47">
        <v>0.25</v>
      </c>
      <c r="F22" s="28">
        <f>E22*C$26</f>
        <v>37.5</v>
      </c>
      <c r="G22" s="48" t="s">
        <v>46</v>
      </c>
    </row>
    <row r="23" spans="1:16" ht="18">
      <c r="A23" s="15" t="s">
        <v>5</v>
      </c>
      <c r="B23" s="16">
        <v>20</v>
      </c>
      <c r="C23" s="17">
        <f t="shared" ref="C23:C25" si="0">C$26*B23/B$26</f>
        <v>30</v>
      </c>
    </row>
    <row r="24" spans="1:16" ht="18">
      <c r="A24" s="15" t="s">
        <v>6</v>
      </c>
      <c r="B24" s="16">
        <v>25</v>
      </c>
      <c r="C24" s="17">
        <f t="shared" si="0"/>
        <v>37.5</v>
      </c>
    </row>
    <row r="25" spans="1:16" ht="18">
      <c r="A25" s="15" t="s">
        <v>7</v>
      </c>
      <c r="B25" s="16">
        <v>10</v>
      </c>
      <c r="C25" s="17">
        <f t="shared" si="0"/>
        <v>15</v>
      </c>
    </row>
    <row r="26" spans="1:16" ht="19" thickBot="1">
      <c r="A26" s="18" t="s">
        <v>15</v>
      </c>
      <c r="B26" s="19">
        <v>100</v>
      </c>
      <c r="C26" s="20">
        <v>150</v>
      </c>
    </row>
  </sheetData>
  <mergeCells count="11">
    <mergeCell ref="A20:C20"/>
    <mergeCell ref="A1:P1"/>
    <mergeCell ref="A2:D2"/>
    <mergeCell ref="E2:H2"/>
    <mergeCell ref="I2:L2"/>
    <mergeCell ref="M2:P2"/>
    <mergeCell ref="B3:C3"/>
    <mergeCell ref="F3:G3"/>
    <mergeCell ref="J3:K3"/>
    <mergeCell ref="N3:O3"/>
    <mergeCell ref="D20:G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B4" sqref="B4"/>
    </sheetView>
  </sheetViews>
  <sheetFormatPr baseColWidth="10" defaultRowHeight="15" x14ac:dyDescent="0"/>
  <cols>
    <col min="3" max="3" width="16.83203125" bestFit="1" customWidth="1"/>
    <col min="4" max="4" width="20" bestFit="1" customWidth="1"/>
    <col min="5" max="5" width="14.1640625" bestFit="1" customWidth="1"/>
    <col min="8" max="8" width="20" bestFit="1" customWidth="1"/>
    <col min="9" max="9" width="13.5" bestFit="1" customWidth="1"/>
    <col min="12" max="12" width="20" bestFit="1" customWidth="1"/>
    <col min="13" max="13" width="22" bestFit="1" customWidth="1"/>
    <col min="16" max="16" width="20" bestFit="1" customWidth="1"/>
  </cols>
  <sheetData>
    <row r="1" spans="1:16" ht="90" thickBot="1">
      <c r="A1" s="153" t="s">
        <v>19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5"/>
    </row>
    <row r="2" spans="1:16" ht="46" thickBot="1">
      <c r="A2" s="120" t="s">
        <v>4</v>
      </c>
      <c r="B2" s="121"/>
      <c r="C2" s="121"/>
      <c r="D2" s="122"/>
      <c r="E2" s="123" t="s">
        <v>5</v>
      </c>
      <c r="F2" s="124"/>
      <c r="G2" s="124"/>
      <c r="H2" s="125"/>
      <c r="I2" s="111" t="s">
        <v>6</v>
      </c>
      <c r="J2" s="112"/>
      <c r="K2" s="112"/>
      <c r="L2" s="113"/>
      <c r="M2" s="114" t="s">
        <v>7</v>
      </c>
      <c r="N2" s="115"/>
      <c r="O2" s="115"/>
      <c r="P2" s="116"/>
    </row>
    <row r="3" spans="1:16" ht="21" thickBot="1">
      <c r="A3" s="1" t="s">
        <v>10</v>
      </c>
      <c r="B3" s="148" t="s">
        <v>9</v>
      </c>
      <c r="C3" s="149"/>
      <c r="D3" s="2" t="s">
        <v>11</v>
      </c>
      <c r="E3" s="3" t="s">
        <v>10</v>
      </c>
      <c r="F3" s="150" t="s">
        <v>9</v>
      </c>
      <c r="G3" s="151"/>
      <c r="H3" s="4" t="s">
        <v>11</v>
      </c>
      <c r="I3" s="3" t="s">
        <v>10</v>
      </c>
      <c r="J3" s="150" t="s">
        <v>9</v>
      </c>
      <c r="K3" s="151"/>
      <c r="L3" s="4" t="s">
        <v>11</v>
      </c>
      <c r="M3" s="3" t="s">
        <v>10</v>
      </c>
      <c r="N3" s="150" t="s">
        <v>9</v>
      </c>
      <c r="O3" s="151"/>
      <c r="P3" s="4" t="s">
        <v>11</v>
      </c>
    </row>
    <row r="4" spans="1:16">
      <c r="A4" s="67" t="s">
        <v>49</v>
      </c>
      <c r="B4" s="68" t="s">
        <v>58</v>
      </c>
      <c r="C4" s="69" t="s">
        <v>59</v>
      </c>
      <c r="D4" s="70" t="s">
        <v>63</v>
      </c>
      <c r="E4" s="5" t="s">
        <v>51</v>
      </c>
      <c r="F4" s="68" t="s">
        <v>58</v>
      </c>
      <c r="G4" s="69" t="s">
        <v>59</v>
      </c>
      <c r="H4" s="70" t="s">
        <v>63</v>
      </c>
      <c r="I4" s="67" t="s">
        <v>52</v>
      </c>
      <c r="J4" s="68" t="s">
        <v>58</v>
      </c>
      <c r="K4" s="69"/>
      <c r="L4" s="70" t="s">
        <v>63</v>
      </c>
      <c r="M4" s="67" t="s">
        <v>54</v>
      </c>
      <c r="N4" s="68" t="s">
        <v>58</v>
      </c>
      <c r="O4" s="69" t="s">
        <v>59</v>
      </c>
      <c r="P4" s="70" t="s">
        <v>63</v>
      </c>
    </row>
    <row r="5" spans="1:16">
      <c r="A5" s="71" t="s">
        <v>50</v>
      </c>
      <c r="B5" s="72" t="s">
        <v>58</v>
      </c>
      <c r="C5" s="73" t="s">
        <v>59</v>
      </c>
      <c r="D5" s="71" t="s">
        <v>63</v>
      </c>
      <c r="E5" s="71" t="s">
        <v>65</v>
      </c>
      <c r="F5" s="72" t="s">
        <v>58</v>
      </c>
      <c r="G5" s="73" t="s">
        <v>59</v>
      </c>
      <c r="H5" s="71" t="s">
        <v>57</v>
      </c>
      <c r="I5" s="71" t="s">
        <v>53</v>
      </c>
      <c r="J5" s="72" t="s">
        <v>58</v>
      </c>
      <c r="K5" s="73"/>
      <c r="L5" s="71" t="s">
        <v>63</v>
      </c>
      <c r="M5" s="71" t="s">
        <v>55</v>
      </c>
      <c r="N5" s="72" t="s">
        <v>58</v>
      </c>
      <c r="O5" s="73" t="s">
        <v>59</v>
      </c>
      <c r="P5" s="71" t="s">
        <v>63</v>
      </c>
    </row>
    <row r="6" spans="1:16">
      <c r="A6" s="71" t="s">
        <v>56</v>
      </c>
      <c r="B6" s="72" t="s">
        <v>58</v>
      </c>
      <c r="C6" s="73"/>
      <c r="D6" s="71" t="s">
        <v>63</v>
      </c>
      <c r="E6" s="71" t="s">
        <v>66</v>
      </c>
      <c r="F6" s="72" t="s">
        <v>58</v>
      </c>
      <c r="G6" s="73" t="s">
        <v>59</v>
      </c>
      <c r="H6" s="71" t="s">
        <v>57</v>
      </c>
      <c r="I6" s="71" t="s">
        <v>61</v>
      </c>
      <c r="J6" s="72" t="s">
        <v>58</v>
      </c>
      <c r="K6" s="73"/>
      <c r="L6" s="71" t="s">
        <v>63</v>
      </c>
      <c r="M6" s="71" t="s">
        <v>62</v>
      </c>
      <c r="N6" s="72" t="s">
        <v>58</v>
      </c>
      <c r="O6" s="73" t="s">
        <v>59</v>
      </c>
      <c r="P6" s="71" t="s">
        <v>57</v>
      </c>
    </row>
    <row r="7" spans="1:16">
      <c r="A7" s="71" t="s">
        <v>60</v>
      </c>
      <c r="B7" s="72" t="s">
        <v>58</v>
      </c>
      <c r="C7" s="73" t="s">
        <v>59</v>
      </c>
      <c r="D7" s="71" t="s">
        <v>57</v>
      </c>
      <c r="E7" s="71"/>
      <c r="F7" s="72"/>
      <c r="G7" s="73"/>
      <c r="H7" s="71"/>
      <c r="I7" s="71"/>
      <c r="J7" s="72"/>
      <c r="K7" s="73"/>
      <c r="L7" s="71"/>
      <c r="M7" s="71"/>
      <c r="N7" s="72"/>
      <c r="O7" s="73"/>
      <c r="P7" s="71"/>
    </row>
    <row r="8" spans="1:16">
      <c r="A8" s="71" t="s">
        <v>78</v>
      </c>
      <c r="B8" s="72" t="s">
        <v>58</v>
      </c>
      <c r="C8" s="73" t="s">
        <v>59</v>
      </c>
      <c r="D8" s="71" t="s">
        <v>57</v>
      </c>
      <c r="E8" s="71"/>
      <c r="F8" s="72"/>
      <c r="G8" s="73"/>
      <c r="H8" s="71"/>
      <c r="I8" s="71"/>
      <c r="J8" s="72"/>
      <c r="K8" s="73"/>
      <c r="L8" s="71"/>
      <c r="M8" s="71"/>
      <c r="N8" s="72"/>
      <c r="O8" s="73"/>
      <c r="P8" s="71"/>
    </row>
    <row r="9" spans="1:16">
      <c r="A9" s="71" t="s">
        <v>64</v>
      </c>
      <c r="B9" s="72" t="s">
        <v>58</v>
      </c>
      <c r="C9" s="73" t="s">
        <v>59</v>
      </c>
      <c r="D9" s="71" t="s">
        <v>57</v>
      </c>
      <c r="E9" s="71"/>
      <c r="F9" s="72"/>
      <c r="G9" s="73"/>
      <c r="H9" s="71"/>
      <c r="I9" s="71"/>
      <c r="J9" s="72"/>
      <c r="K9" s="73"/>
      <c r="L9" s="71"/>
      <c r="M9" s="71"/>
      <c r="N9" s="72"/>
      <c r="O9" s="73"/>
      <c r="P9" s="71"/>
    </row>
    <row r="10" spans="1:16">
      <c r="A10" s="71"/>
      <c r="B10" s="72"/>
      <c r="C10" s="73"/>
      <c r="D10" s="71"/>
      <c r="E10" s="71"/>
      <c r="F10" s="72"/>
      <c r="G10" s="73"/>
      <c r="H10" s="71"/>
      <c r="I10" s="71"/>
      <c r="J10" s="72"/>
      <c r="K10" s="73"/>
      <c r="L10" s="71"/>
      <c r="M10" s="71"/>
      <c r="N10" s="72"/>
      <c r="O10" s="73"/>
      <c r="P10" s="71"/>
    </row>
    <row r="11" spans="1:16">
      <c r="A11" s="71"/>
      <c r="B11" s="72"/>
      <c r="C11" s="73"/>
      <c r="D11" s="71"/>
      <c r="E11" s="71"/>
      <c r="F11" s="72"/>
      <c r="G11" s="73"/>
      <c r="H11" s="71"/>
      <c r="I11" s="71"/>
      <c r="J11" s="72"/>
      <c r="K11" s="73"/>
      <c r="L11" s="71"/>
      <c r="M11" s="71"/>
      <c r="N11" s="72"/>
      <c r="O11" s="73"/>
      <c r="P11" s="71"/>
    </row>
    <row r="12" spans="1:16">
      <c r="A12" s="71"/>
      <c r="B12" s="72"/>
      <c r="C12" s="73"/>
      <c r="D12" s="71"/>
      <c r="E12" s="71"/>
      <c r="F12" s="72"/>
      <c r="G12" s="73"/>
      <c r="H12" s="71"/>
      <c r="I12" s="71"/>
      <c r="J12" s="72"/>
      <c r="K12" s="73"/>
      <c r="L12" s="71"/>
      <c r="M12" s="71"/>
      <c r="N12" s="72"/>
      <c r="O12" s="73"/>
      <c r="P12" s="71"/>
    </row>
    <row r="13" spans="1:16">
      <c r="A13" s="71"/>
      <c r="B13" s="72"/>
      <c r="C13" s="73"/>
      <c r="D13" s="71"/>
      <c r="E13" s="71"/>
      <c r="F13" s="72"/>
      <c r="G13" s="73"/>
      <c r="H13" s="71"/>
      <c r="I13" s="71"/>
      <c r="J13" s="72"/>
      <c r="K13" s="73"/>
      <c r="L13" s="71"/>
      <c r="M13" s="71"/>
      <c r="N13" s="72"/>
      <c r="O13" s="73"/>
      <c r="P13" s="71"/>
    </row>
    <row r="14" spans="1:16">
      <c r="A14" s="71"/>
      <c r="B14" s="72"/>
      <c r="C14" s="73"/>
      <c r="D14" s="71"/>
      <c r="E14" s="71"/>
      <c r="F14" s="72"/>
      <c r="G14" s="73"/>
      <c r="H14" s="71"/>
      <c r="I14" s="71"/>
      <c r="J14" s="72"/>
      <c r="K14" s="73"/>
      <c r="L14" s="71"/>
      <c r="M14" s="71"/>
      <c r="N14" s="72"/>
      <c r="O14" s="73"/>
      <c r="P14" s="71"/>
    </row>
    <row r="15" spans="1:16">
      <c r="A15" s="71"/>
      <c r="B15" s="72"/>
      <c r="C15" s="73"/>
      <c r="D15" s="71"/>
      <c r="E15" s="71"/>
      <c r="F15" s="72"/>
      <c r="G15" s="73"/>
      <c r="H15" s="71"/>
      <c r="I15" s="71"/>
      <c r="J15" s="72"/>
      <c r="K15" s="73"/>
      <c r="L15" s="71"/>
      <c r="M15" s="71"/>
      <c r="N15" s="72"/>
      <c r="O15" s="73"/>
      <c r="P15" s="71"/>
    </row>
    <row r="16" spans="1:16">
      <c r="A16" s="71"/>
      <c r="B16" s="72"/>
      <c r="C16" s="73"/>
      <c r="D16" s="71"/>
      <c r="E16" s="71"/>
      <c r="F16" s="72"/>
      <c r="G16" s="73"/>
      <c r="H16" s="71"/>
      <c r="I16" s="71"/>
      <c r="J16" s="72"/>
      <c r="K16" s="73"/>
      <c r="L16" s="71"/>
      <c r="M16" s="71"/>
      <c r="N16" s="72"/>
      <c r="O16" s="73"/>
      <c r="P16" s="71"/>
    </row>
    <row r="17" spans="1:16">
      <c r="A17" s="71"/>
      <c r="B17" s="72"/>
      <c r="C17" s="73"/>
      <c r="D17" s="71"/>
      <c r="E17" s="71"/>
      <c r="F17" s="72"/>
      <c r="G17" s="73"/>
      <c r="H17" s="71"/>
      <c r="I17" s="71"/>
      <c r="J17" s="72"/>
      <c r="K17" s="73"/>
      <c r="L17" s="71"/>
      <c r="M17" s="71"/>
      <c r="N17" s="72"/>
      <c r="O17" s="73"/>
      <c r="P17" s="71"/>
    </row>
    <row r="18" spans="1:16" ht="16" thickBot="1">
      <c r="A18" s="74"/>
      <c r="B18" s="75"/>
      <c r="C18" s="76"/>
      <c r="D18" s="74"/>
      <c r="E18" s="74"/>
      <c r="F18" s="75"/>
      <c r="G18" s="76"/>
      <c r="H18" s="74"/>
      <c r="I18" s="74"/>
      <c r="J18" s="75"/>
      <c r="K18" s="76"/>
      <c r="L18" s="74"/>
      <c r="M18" s="74"/>
      <c r="N18" s="75"/>
      <c r="O18" s="76"/>
      <c r="P18" s="74"/>
    </row>
    <row r="19" spans="1:16" ht="16" thickBo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9" thickBot="1">
      <c r="A20" s="145" t="s">
        <v>42</v>
      </c>
      <c r="B20" s="146"/>
      <c r="C20" s="147"/>
      <c r="D20" s="145" t="s">
        <v>45</v>
      </c>
      <c r="E20" s="146"/>
      <c r="F20" s="146"/>
      <c r="G20" s="147"/>
      <c r="H20" s="5"/>
      <c r="I20" s="5"/>
      <c r="J20" s="5"/>
      <c r="K20" s="5"/>
      <c r="L20" s="5"/>
      <c r="M20" s="5"/>
      <c r="N20" s="5"/>
      <c r="O20" s="5"/>
      <c r="P20" s="5"/>
    </row>
    <row r="21" spans="1:16" ht="18">
      <c r="A21" s="21" t="s">
        <v>13</v>
      </c>
      <c r="B21" s="22" t="s">
        <v>14</v>
      </c>
      <c r="C21" s="23" t="s">
        <v>17</v>
      </c>
      <c r="D21" s="49" t="s">
        <v>1</v>
      </c>
      <c r="E21" s="50">
        <v>0.75</v>
      </c>
      <c r="F21" s="51">
        <f>E21*C$26</f>
        <v>112.5</v>
      </c>
      <c r="G21" s="52" t="s">
        <v>46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19" thickBot="1">
      <c r="A22" s="24" t="s">
        <v>4</v>
      </c>
      <c r="B22" s="25">
        <v>50</v>
      </c>
      <c r="C22" s="26">
        <f>C$26*B22/B$26</f>
        <v>75</v>
      </c>
      <c r="D22" s="46" t="s">
        <v>2</v>
      </c>
      <c r="E22" s="47">
        <v>0.25</v>
      </c>
      <c r="F22" s="28">
        <f>E22*C$26</f>
        <v>37.5</v>
      </c>
      <c r="G22" s="48" t="s">
        <v>46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18">
      <c r="A23" s="24" t="s">
        <v>5</v>
      </c>
      <c r="B23" s="25">
        <v>20</v>
      </c>
      <c r="C23" s="26">
        <f t="shared" ref="C23:C25" si="0">C$26*B23/B$26</f>
        <v>30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8">
      <c r="A24" s="24" t="s">
        <v>6</v>
      </c>
      <c r="B24" s="25">
        <v>25</v>
      </c>
      <c r="C24" s="26">
        <f t="shared" si="0"/>
        <v>37.5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8">
      <c r="A25" s="24" t="s">
        <v>7</v>
      </c>
      <c r="B25" s="25">
        <v>5</v>
      </c>
      <c r="C25" s="26">
        <f t="shared" si="0"/>
        <v>7.5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9" thickBot="1">
      <c r="A26" s="27" t="s">
        <v>15</v>
      </c>
      <c r="B26" s="28">
        <v>100</v>
      </c>
      <c r="C26" s="29">
        <v>150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</sheetData>
  <mergeCells count="11">
    <mergeCell ref="A20:C20"/>
    <mergeCell ref="A1:P1"/>
    <mergeCell ref="A2:D2"/>
    <mergeCell ref="E2:H2"/>
    <mergeCell ref="I2:L2"/>
    <mergeCell ref="M2:P2"/>
    <mergeCell ref="B3:C3"/>
    <mergeCell ref="F3:G3"/>
    <mergeCell ref="J3:K3"/>
    <mergeCell ref="N3:O3"/>
    <mergeCell ref="D20:G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A4" sqref="A4"/>
    </sheetView>
  </sheetViews>
  <sheetFormatPr baseColWidth="10" defaultRowHeight="15" x14ac:dyDescent="0"/>
  <cols>
    <col min="1" max="1" width="11.83203125" bestFit="1" customWidth="1"/>
    <col min="3" max="3" width="16.83203125" bestFit="1" customWidth="1"/>
    <col min="4" max="4" width="20" bestFit="1" customWidth="1"/>
    <col min="5" max="5" width="14.1640625" bestFit="1" customWidth="1"/>
    <col min="8" max="8" width="20" bestFit="1" customWidth="1"/>
    <col min="9" max="9" width="13.5" bestFit="1" customWidth="1"/>
    <col min="12" max="12" width="20" bestFit="1" customWidth="1"/>
    <col min="13" max="13" width="22" bestFit="1" customWidth="1"/>
    <col min="16" max="16" width="20" bestFit="1" customWidth="1"/>
  </cols>
  <sheetData>
    <row r="1" spans="1:16" ht="90" thickBot="1">
      <c r="A1" s="153" t="s">
        <v>20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5"/>
    </row>
    <row r="2" spans="1:16" ht="46" thickBot="1">
      <c r="A2" s="120" t="s">
        <v>4</v>
      </c>
      <c r="B2" s="121"/>
      <c r="C2" s="121"/>
      <c r="D2" s="122"/>
      <c r="E2" s="123" t="s">
        <v>5</v>
      </c>
      <c r="F2" s="124"/>
      <c r="G2" s="124"/>
      <c r="H2" s="125"/>
      <c r="I2" s="111" t="s">
        <v>6</v>
      </c>
      <c r="J2" s="112"/>
      <c r="K2" s="112"/>
      <c r="L2" s="113"/>
      <c r="M2" s="114" t="s">
        <v>7</v>
      </c>
      <c r="N2" s="115"/>
      <c r="O2" s="115"/>
      <c r="P2" s="116"/>
    </row>
    <row r="3" spans="1:16" ht="21" thickBot="1">
      <c r="A3" s="1" t="s">
        <v>10</v>
      </c>
      <c r="B3" s="148" t="s">
        <v>9</v>
      </c>
      <c r="C3" s="149"/>
      <c r="D3" s="2" t="s">
        <v>11</v>
      </c>
      <c r="E3" s="3" t="s">
        <v>10</v>
      </c>
      <c r="F3" s="150" t="s">
        <v>9</v>
      </c>
      <c r="G3" s="151"/>
      <c r="H3" s="4" t="s">
        <v>11</v>
      </c>
      <c r="I3" s="3" t="s">
        <v>10</v>
      </c>
      <c r="J3" s="150" t="s">
        <v>9</v>
      </c>
      <c r="K3" s="151"/>
      <c r="L3" s="4" t="s">
        <v>11</v>
      </c>
      <c r="M3" s="3" t="s">
        <v>10</v>
      </c>
      <c r="N3" s="150" t="s">
        <v>9</v>
      </c>
      <c r="O3" s="151"/>
      <c r="P3" s="4" t="s">
        <v>11</v>
      </c>
    </row>
    <row r="4" spans="1:16">
      <c r="A4" s="67" t="s">
        <v>49</v>
      </c>
      <c r="B4" s="68" t="s">
        <v>58</v>
      </c>
      <c r="C4" s="69" t="s">
        <v>59</v>
      </c>
      <c r="D4" s="70" t="s">
        <v>63</v>
      </c>
      <c r="E4" s="5" t="s">
        <v>51</v>
      </c>
      <c r="F4" s="68" t="s">
        <v>58</v>
      </c>
      <c r="G4" s="69" t="s">
        <v>59</v>
      </c>
      <c r="H4" s="70" t="s">
        <v>63</v>
      </c>
      <c r="I4" s="67" t="s">
        <v>52</v>
      </c>
      <c r="J4" s="68" t="s">
        <v>58</v>
      </c>
      <c r="K4" s="69"/>
      <c r="L4" s="70" t="s">
        <v>63</v>
      </c>
      <c r="M4" s="67" t="s">
        <v>54</v>
      </c>
      <c r="N4" s="68" t="s">
        <v>58</v>
      </c>
      <c r="O4" s="69" t="s">
        <v>59</v>
      </c>
      <c r="P4" s="70" t="s">
        <v>63</v>
      </c>
    </row>
    <row r="5" spans="1:16">
      <c r="A5" s="71" t="s">
        <v>50</v>
      </c>
      <c r="B5" s="72" t="s">
        <v>58</v>
      </c>
      <c r="C5" s="73" t="s">
        <v>59</v>
      </c>
      <c r="D5" s="71" t="s">
        <v>63</v>
      </c>
      <c r="E5" s="71" t="s">
        <v>65</v>
      </c>
      <c r="F5" s="72" t="s">
        <v>58</v>
      </c>
      <c r="G5" s="73" t="s">
        <v>59</v>
      </c>
      <c r="H5" s="71" t="s">
        <v>63</v>
      </c>
      <c r="I5" s="71" t="s">
        <v>53</v>
      </c>
      <c r="J5" s="72" t="s">
        <v>58</v>
      </c>
      <c r="K5" s="73"/>
      <c r="L5" s="71" t="s">
        <v>63</v>
      </c>
      <c r="M5" s="71" t="s">
        <v>55</v>
      </c>
      <c r="N5" s="72" t="s">
        <v>58</v>
      </c>
      <c r="O5" s="73" t="s">
        <v>59</v>
      </c>
      <c r="P5" s="71" t="s">
        <v>63</v>
      </c>
    </row>
    <row r="6" spans="1:16">
      <c r="A6" s="71" t="s">
        <v>56</v>
      </c>
      <c r="B6" s="72" t="s">
        <v>58</v>
      </c>
      <c r="C6" s="73"/>
      <c r="D6" s="71" t="s">
        <v>63</v>
      </c>
      <c r="E6" s="71" t="s">
        <v>66</v>
      </c>
      <c r="F6" s="72" t="s">
        <v>58</v>
      </c>
      <c r="G6" s="73" t="s">
        <v>59</v>
      </c>
      <c r="H6" s="71" t="s">
        <v>63</v>
      </c>
      <c r="I6" s="71" t="s">
        <v>61</v>
      </c>
      <c r="J6" s="72" t="s">
        <v>58</v>
      </c>
      <c r="K6" s="73"/>
      <c r="L6" s="71" t="s">
        <v>63</v>
      </c>
      <c r="M6" s="71" t="s">
        <v>62</v>
      </c>
      <c r="N6" s="72" t="s">
        <v>58</v>
      </c>
      <c r="O6" s="73" t="s">
        <v>59</v>
      </c>
      <c r="P6" s="71" t="s">
        <v>63</v>
      </c>
    </row>
    <row r="7" spans="1:16">
      <c r="A7" s="71" t="s">
        <v>60</v>
      </c>
      <c r="B7" s="72" t="s">
        <v>58</v>
      </c>
      <c r="C7" s="73" t="s">
        <v>59</v>
      </c>
      <c r="D7" s="71" t="s">
        <v>57</v>
      </c>
      <c r="E7" s="71"/>
      <c r="F7" s="72"/>
      <c r="G7" s="73"/>
      <c r="H7" s="71"/>
      <c r="I7" s="71"/>
      <c r="J7" s="72"/>
      <c r="K7" s="73"/>
      <c r="L7" s="71"/>
      <c r="M7" s="71"/>
      <c r="N7" s="72"/>
      <c r="O7" s="73"/>
      <c r="P7" s="71"/>
    </row>
    <row r="8" spans="1:16">
      <c r="A8" s="71" t="s">
        <v>78</v>
      </c>
      <c r="B8" s="72" t="s">
        <v>58</v>
      </c>
      <c r="C8" s="73" t="s">
        <v>59</v>
      </c>
      <c r="D8" s="71" t="s">
        <v>57</v>
      </c>
      <c r="E8" s="71"/>
      <c r="F8" s="72"/>
      <c r="G8" s="73"/>
      <c r="H8" s="71"/>
      <c r="I8" s="71"/>
      <c r="J8" s="72"/>
      <c r="K8" s="73"/>
      <c r="L8" s="71"/>
      <c r="M8" s="71"/>
      <c r="N8" s="72"/>
      <c r="O8" s="73"/>
      <c r="P8" s="71"/>
    </row>
    <row r="9" spans="1:16">
      <c r="A9" s="71" t="s">
        <v>64</v>
      </c>
      <c r="B9" s="72" t="s">
        <v>58</v>
      </c>
      <c r="C9" s="73" t="s">
        <v>59</v>
      </c>
      <c r="D9" s="71" t="s">
        <v>57</v>
      </c>
      <c r="E9" s="71"/>
      <c r="F9" s="72"/>
      <c r="G9" s="73"/>
      <c r="H9" s="71"/>
      <c r="I9" s="71"/>
      <c r="J9" s="72"/>
      <c r="K9" s="73"/>
      <c r="L9" s="71"/>
      <c r="M9" s="71"/>
      <c r="N9" s="72"/>
      <c r="O9" s="73"/>
      <c r="P9" s="71"/>
    </row>
    <row r="10" spans="1:16">
      <c r="A10" s="71" t="s">
        <v>67</v>
      </c>
      <c r="B10" s="72" t="s">
        <v>58</v>
      </c>
      <c r="C10" s="73" t="s">
        <v>59</v>
      </c>
      <c r="D10" s="71" t="s">
        <v>57</v>
      </c>
      <c r="E10" s="71"/>
      <c r="F10" s="72"/>
      <c r="G10" s="73"/>
      <c r="H10" s="71"/>
      <c r="I10" s="71"/>
      <c r="J10" s="72"/>
      <c r="K10" s="73"/>
      <c r="L10" s="71"/>
      <c r="M10" s="71"/>
      <c r="N10" s="72"/>
      <c r="O10" s="73"/>
      <c r="P10" s="71"/>
    </row>
    <row r="11" spans="1:16">
      <c r="A11" s="71"/>
      <c r="B11" s="72"/>
      <c r="C11" s="73"/>
      <c r="D11" s="71"/>
      <c r="E11" s="71"/>
      <c r="F11" s="72"/>
      <c r="G11" s="73"/>
      <c r="H11" s="71"/>
      <c r="I11" s="71"/>
      <c r="J11" s="72"/>
      <c r="K11" s="73"/>
      <c r="L11" s="71"/>
      <c r="M11" s="71"/>
      <c r="N11" s="72"/>
      <c r="O11" s="73"/>
      <c r="P11" s="71"/>
    </row>
    <row r="12" spans="1:16">
      <c r="A12" s="71"/>
      <c r="B12" s="72"/>
      <c r="C12" s="73"/>
      <c r="D12" s="71"/>
      <c r="E12" s="71"/>
      <c r="F12" s="72"/>
      <c r="G12" s="73"/>
      <c r="H12" s="71"/>
      <c r="I12" s="71"/>
      <c r="J12" s="72"/>
      <c r="K12" s="73"/>
      <c r="L12" s="71"/>
      <c r="M12" s="71"/>
      <c r="N12" s="72"/>
      <c r="O12" s="73"/>
      <c r="P12" s="71"/>
    </row>
    <row r="13" spans="1:16">
      <c r="A13" s="71"/>
      <c r="B13" s="72"/>
      <c r="C13" s="73"/>
      <c r="D13" s="71"/>
      <c r="E13" s="71"/>
      <c r="F13" s="72"/>
      <c r="G13" s="73"/>
      <c r="H13" s="71"/>
      <c r="I13" s="71"/>
      <c r="J13" s="72"/>
      <c r="K13" s="73"/>
      <c r="L13" s="71"/>
      <c r="M13" s="71"/>
      <c r="N13" s="72"/>
      <c r="O13" s="73"/>
      <c r="P13" s="71"/>
    </row>
    <row r="14" spans="1:16">
      <c r="A14" s="71"/>
      <c r="B14" s="72"/>
      <c r="C14" s="73"/>
      <c r="D14" s="71"/>
      <c r="E14" s="71"/>
      <c r="F14" s="72"/>
      <c r="G14" s="73"/>
      <c r="H14" s="71"/>
      <c r="I14" s="71"/>
      <c r="J14" s="72"/>
      <c r="K14" s="73"/>
      <c r="L14" s="71"/>
      <c r="M14" s="71"/>
      <c r="N14" s="72"/>
      <c r="O14" s="73"/>
      <c r="P14" s="71"/>
    </row>
    <row r="15" spans="1:16">
      <c r="A15" s="71"/>
      <c r="B15" s="72"/>
      <c r="C15" s="73"/>
      <c r="D15" s="71"/>
      <c r="E15" s="71"/>
      <c r="F15" s="72"/>
      <c r="G15" s="73"/>
      <c r="H15" s="71"/>
      <c r="I15" s="71"/>
      <c r="J15" s="72"/>
      <c r="K15" s="73"/>
      <c r="L15" s="71"/>
      <c r="M15" s="71"/>
      <c r="N15" s="72"/>
      <c r="O15" s="73"/>
      <c r="P15" s="71"/>
    </row>
    <row r="16" spans="1:16">
      <c r="A16" s="71"/>
      <c r="B16" s="72"/>
      <c r="C16" s="73"/>
      <c r="D16" s="71"/>
      <c r="E16" s="71"/>
      <c r="F16" s="72"/>
      <c r="G16" s="73"/>
      <c r="H16" s="71"/>
      <c r="I16" s="71"/>
      <c r="J16" s="72"/>
      <c r="K16" s="73"/>
      <c r="L16" s="71"/>
      <c r="M16" s="71"/>
      <c r="N16" s="72"/>
      <c r="O16" s="73"/>
      <c r="P16" s="71"/>
    </row>
    <row r="17" spans="1:16">
      <c r="A17" s="71"/>
      <c r="B17" s="72"/>
      <c r="C17" s="73"/>
      <c r="D17" s="71"/>
      <c r="E17" s="71"/>
      <c r="F17" s="72"/>
      <c r="G17" s="73"/>
      <c r="H17" s="71"/>
      <c r="I17" s="71"/>
      <c r="J17" s="72"/>
      <c r="K17" s="73"/>
      <c r="L17" s="71"/>
      <c r="M17" s="71"/>
      <c r="N17" s="72"/>
      <c r="O17" s="73"/>
      <c r="P17" s="71"/>
    </row>
    <row r="18" spans="1:16" ht="16" thickBot="1">
      <c r="A18" s="74"/>
      <c r="B18" s="75"/>
      <c r="C18" s="76"/>
      <c r="D18" s="74"/>
      <c r="E18" s="74"/>
      <c r="F18" s="75"/>
      <c r="G18" s="76"/>
      <c r="H18" s="74"/>
      <c r="I18" s="74"/>
      <c r="J18" s="75"/>
      <c r="K18" s="76"/>
      <c r="L18" s="74"/>
      <c r="M18" s="74"/>
      <c r="N18" s="75"/>
      <c r="O18" s="76"/>
      <c r="P18" s="74"/>
    </row>
    <row r="19" spans="1:16" ht="16" thickBo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9" thickBot="1">
      <c r="A20" s="145" t="s">
        <v>42</v>
      </c>
      <c r="B20" s="146"/>
      <c r="C20" s="147"/>
      <c r="D20" s="145" t="s">
        <v>45</v>
      </c>
      <c r="E20" s="146"/>
      <c r="F20" s="146"/>
      <c r="G20" s="147"/>
      <c r="H20" s="5"/>
      <c r="I20" s="5"/>
      <c r="J20" s="5"/>
      <c r="K20" s="5"/>
      <c r="L20" s="5"/>
      <c r="M20" s="5"/>
      <c r="N20" s="5"/>
      <c r="O20" s="5"/>
      <c r="P20" s="5"/>
    </row>
    <row r="21" spans="1:16" ht="18">
      <c r="A21" s="21" t="s">
        <v>13</v>
      </c>
      <c r="B21" s="22" t="s">
        <v>14</v>
      </c>
      <c r="C21" s="23" t="s">
        <v>17</v>
      </c>
      <c r="D21" s="21" t="s">
        <v>1</v>
      </c>
      <c r="E21" s="44">
        <v>0.75</v>
      </c>
      <c r="F21" s="25">
        <f>E21*C$26</f>
        <v>135</v>
      </c>
      <c r="G21" s="45" t="s">
        <v>46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19" thickBot="1">
      <c r="A22" s="24" t="s">
        <v>4</v>
      </c>
      <c r="B22" s="25">
        <v>50</v>
      </c>
      <c r="C22" s="26">
        <f>C$26*B22/B$26</f>
        <v>90</v>
      </c>
      <c r="D22" s="46" t="s">
        <v>2</v>
      </c>
      <c r="E22" s="47">
        <v>0.25</v>
      </c>
      <c r="F22" s="28">
        <f>E22*C$26</f>
        <v>45</v>
      </c>
      <c r="G22" s="48" t="s">
        <v>46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18">
      <c r="A23" s="24" t="s">
        <v>5</v>
      </c>
      <c r="B23" s="25">
        <v>20</v>
      </c>
      <c r="C23" s="26">
        <f t="shared" ref="C23:C25" si="0">C$26*B23/B$26</f>
        <v>36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8">
      <c r="A24" s="24" t="s">
        <v>6</v>
      </c>
      <c r="B24" s="25">
        <v>25</v>
      </c>
      <c r="C24" s="26">
        <f t="shared" si="0"/>
        <v>45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8">
      <c r="A25" s="24" t="s">
        <v>7</v>
      </c>
      <c r="B25" s="25">
        <v>5</v>
      </c>
      <c r="C25" s="26">
        <f t="shared" si="0"/>
        <v>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9" thickBot="1">
      <c r="A26" s="27" t="s">
        <v>15</v>
      </c>
      <c r="B26" s="28">
        <v>100</v>
      </c>
      <c r="C26" s="29">
        <v>180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</sheetData>
  <mergeCells count="11">
    <mergeCell ref="A20:C20"/>
    <mergeCell ref="A1:P1"/>
    <mergeCell ref="A2:D2"/>
    <mergeCell ref="E2:H2"/>
    <mergeCell ref="I2:L2"/>
    <mergeCell ref="M2:P2"/>
    <mergeCell ref="B3:C3"/>
    <mergeCell ref="F3:G3"/>
    <mergeCell ref="J3:K3"/>
    <mergeCell ref="N3:O3"/>
    <mergeCell ref="D20:G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2" workbookViewId="0">
      <selection activeCell="B4" sqref="B4"/>
    </sheetView>
  </sheetViews>
  <sheetFormatPr baseColWidth="10" defaultRowHeight="15" x14ac:dyDescent="0"/>
  <cols>
    <col min="1" max="1" width="11.83203125" bestFit="1" customWidth="1"/>
    <col min="3" max="3" width="16.83203125" bestFit="1" customWidth="1"/>
    <col min="4" max="4" width="20" bestFit="1" customWidth="1"/>
    <col min="5" max="5" width="14.1640625" bestFit="1" customWidth="1"/>
    <col min="8" max="8" width="20" bestFit="1" customWidth="1"/>
    <col min="9" max="9" width="13.5" bestFit="1" customWidth="1"/>
    <col min="12" max="12" width="20" bestFit="1" customWidth="1"/>
    <col min="13" max="13" width="22" bestFit="1" customWidth="1"/>
    <col min="16" max="16" width="20" bestFit="1" customWidth="1"/>
  </cols>
  <sheetData>
    <row r="1" spans="1:16" ht="90" thickBot="1">
      <c r="A1" s="153" t="s">
        <v>21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5"/>
    </row>
    <row r="2" spans="1:16" ht="46" thickBot="1">
      <c r="A2" s="120" t="s">
        <v>4</v>
      </c>
      <c r="B2" s="121"/>
      <c r="C2" s="121"/>
      <c r="D2" s="122"/>
      <c r="E2" s="123" t="s">
        <v>5</v>
      </c>
      <c r="F2" s="124"/>
      <c r="G2" s="124"/>
      <c r="H2" s="125"/>
      <c r="I2" s="111" t="s">
        <v>6</v>
      </c>
      <c r="J2" s="112"/>
      <c r="K2" s="112"/>
      <c r="L2" s="113"/>
      <c r="M2" s="114" t="s">
        <v>7</v>
      </c>
      <c r="N2" s="115"/>
      <c r="O2" s="115"/>
      <c r="P2" s="116"/>
    </row>
    <row r="3" spans="1:16" ht="21" thickBot="1">
      <c r="A3" s="1" t="s">
        <v>10</v>
      </c>
      <c r="B3" s="148" t="s">
        <v>9</v>
      </c>
      <c r="C3" s="149"/>
      <c r="D3" s="2" t="s">
        <v>11</v>
      </c>
      <c r="E3" s="3" t="s">
        <v>10</v>
      </c>
      <c r="F3" s="150" t="s">
        <v>9</v>
      </c>
      <c r="G3" s="151"/>
      <c r="H3" s="4" t="s">
        <v>11</v>
      </c>
      <c r="I3" s="3" t="s">
        <v>10</v>
      </c>
      <c r="J3" s="150" t="s">
        <v>9</v>
      </c>
      <c r="K3" s="151"/>
      <c r="L3" s="4" t="s">
        <v>11</v>
      </c>
      <c r="M3" s="3" t="s">
        <v>10</v>
      </c>
      <c r="N3" s="150" t="s">
        <v>9</v>
      </c>
      <c r="O3" s="151"/>
      <c r="P3" s="4" t="s">
        <v>11</v>
      </c>
    </row>
    <row r="4" spans="1:16">
      <c r="A4" s="67" t="s">
        <v>49</v>
      </c>
      <c r="B4" s="68" t="s">
        <v>58</v>
      </c>
      <c r="C4" s="69" t="s">
        <v>59</v>
      </c>
      <c r="D4" s="70" t="s">
        <v>63</v>
      </c>
      <c r="E4" s="5" t="s">
        <v>51</v>
      </c>
      <c r="F4" s="68" t="s">
        <v>58</v>
      </c>
      <c r="G4" s="69" t="s">
        <v>59</v>
      </c>
      <c r="H4" s="70" t="s">
        <v>63</v>
      </c>
      <c r="I4" s="67" t="s">
        <v>52</v>
      </c>
      <c r="J4" s="68" t="s">
        <v>58</v>
      </c>
      <c r="K4" s="69"/>
      <c r="L4" s="70" t="s">
        <v>69</v>
      </c>
      <c r="M4" s="67" t="s">
        <v>54</v>
      </c>
      <c r="N4" s="68" t="s">
        <v>58</v>
      </c>
      <c r="O4" s="69" t="s">
        <v>59</v>
      </c>
      <c r="P4" s="70" t="s">
        <v>63</v>
      </c>
    </row>
    <row r="5" spans="1:16">
      <c r="A5" s="71" t="s">
        <v>50</v>
      </c>
      <c r="B5" s="72" t="s">
        <v>58</v>
      </c>
      <c r="C5" s="73" t="s">
        <v>59</v>
      </c>
      <c r="D5" s="71" t="s">
        <v>63</v>
      </c>
      <c r="E5" s="71" t="s">
        <v>65</v>
      </c>
      <c r="F5" s="72" t="s">
        <v>58</v>
      </c>
      <c r="G5" s="73" t="s">
        <v>59</v>
      </c>
      <c r="H5" s="71" t="s">
        <v>63</v>
      </c>
      <c r="I5" s="71" t="s">
        <v>53</v>
      </c>
      <c r="J5" s="72" t="s">
        <v>58</v>
      </c>
      <c r="K5" s="73"/>
      <c r="L5" s="71" t="s">
        <v>70</v>
      </c>
      <c r="M5" s="71" t="s">
        <v>55</v>
      </c>
      <c r="N5" s="72" t="s">
        <v>58</v>
      </c>
      <c r="O5" s="73" t="s">
        <v>59</v>
      </c>
      <c r="P5" s="71" t="s">
        <v>63</v>
      </c>
    </row>
    <row r="6" spans="1:16">
      <c r="A6" s="71" t="s">
        <v>56</v>
      </c>
      <c r="B6" s="72" t="s">
        <v>58</v>
      </c>
      <c r="C6" s="73"/>
      <c r="D6" s="71" t="s">
        <v>63</v>
      </c>
      <c r="E6" s="71" t="s">
        <v>66</v>
      </c>
      <c r="F6" s="72" t="s">
        <v>58</v>
      </c>
      <c r="G6" s="73" t="s">
        <v>59</v>
      </c>
      <c r="H6" s="71" t="s">
        <v>63</v>
      </c>
      <c r="I6" s="71" t="s">
        <v>61</v>
      </c>
      <c r="J6" s="72" t="s">
        <v>58</v>
      </c>
      <c r="K6" s="73"/>
      <c r="L6" s="71" t="s">
        <v>63</v>
      </c>
      <c r="M6" s="71" t="s">
        <v>62</v>
      </c>
      <c r="N6" s="72" t="s">
        <v>58</v>
      </c>
      <c r="O6" s="73" t="s">
        <v>59</v>
      </c>
      <c r="P6" s="71" t="s">
        <v>63</v>
      </c>
    </row>
    <row r="7" spans="1:16">
      <c r="A7" s="71" t="s">
        <v>60</v>
      </c>
      <c r="B7" s="72" t="s">
        <v>58</v>
      </c>
      <c r="C7" s="73" t="s">
        <v>59</v>
      </c>
      <c r="D7" s="71" t="s">
        <v>63</v>
      </c>
      <c r="E7" s="71"/>
      <c r="F7" s="72"/>
      <c r="G7" s="73"/>
      <c r="H7" s="71"/>
      <c r="I7" s="71"/>
      <c r="J7" s="72"/>
      <c r="K7" s="73"/>
      <c r="L7" s="71"/>
      <c r="M7" s="71" t="s">
        <v>71</v>
      </c>
      <c r="N7" s="72" t="s">
        <v>58</v>
      </c>
      <c r="O7" s="73" t="s">
        <v>59</v>
      </c>
      <c r="P7" s="71" t="s">
        <v>57</v>
      </c>
    </row>
    <row r="8" spans="1:16">
      <c r="A8" s="71" t="s">
        <v>78</v>
      </c>
      <c r="B8" s="72" t="s">
        <v>58</v>
      </c>
      <c r="C8" s="73" t="s">
        <v>59</v>
      </c>
      <c r="D8" s="71" t="s">
        <v>63</v>
      </c>
      <c r="E8" s="71"/>
      <c r="F8" s="72"/>
      <c r="G8" s="73"/>
      <c r="H8" s="71"/>
      <c r="I8" s="71"/>
      <c r="J8" s="72"/>
      <c r="K8" s="73"/>
      <c r="L8" s="71"/>
      <c r="M8" s="71" t="s">
        <v>72</v>
      </c>
      <c r="N8" s="72" t="s">
        <v>58</v>
      </c>
      <c r="O8" s="73" t="s">
        <v>59</v>
      </c>
      <c r="P8" s="71" t="s">
        <v>57</v>
      </c>
    </row>
    <row r="9" spans="1:16">
      <c r="A9" s="71" t="s">
        <v>64</v>
      </c>
      <c r="B9" s="72" t="s">
        <v>58</v>
      </c>
      <c r="C9" s="73" t="s">
        <v>59</v>
      </c>
      <c r="D9" s="71" t="s">
        <v>63</v>
      </c>
      <c r="E9" s="71"/>
      <c r="F9" s="72"/>
      <c r="G9" s="73"/>
      <c r="H9" s="71"/>
      <c r="I9" s="71"/>
      <c r="J9" s="72"/>
      <c r="K9" s="73"/>
      <c r="L9" s="71"/>
      <c r="M9" s="71" t="s">
        <v>73</v>
      </c>
      <c r="N9" s="72" t="s">
        <v>58</v>
      </c>
      <c r="O9" s="73" t="s">
        <v>59</v>
      </c>
      <c r="P9" s="71" t="s">
        <v>57</v>
      </c>
    </row>
    <row r="10" spans="1:16">
      <c r="A10" s="71" t="s">
        <v>67</v>
      </c>
      <c r="B10" s="72" t="s">
        <v>58</v>
      </c>
      <c r="C10" s="73" t="s">
        <v>59</v>
      </c>
      <c r="D10" s="71" t="s">
        <v>57</v>
      </c>
      <c r="E10" s="71"/>
      <c r="F10" s="72"/>
      <c r="G10" s="73"/>
      <c r="H10" s="71"/>
      <c r="I10" s="71"/>
      <c r="J10" s="72"/>
      <c r="K10" s="73"/>
      <c r="L10" s="71"/>
      <c r="M10" s="71"/>
      <c r="N10" s="72"/>
      <c r="O10" s="73"/>
      <c r="P10" s="71"/>
    </row>
    <row r="11" spans="1:16">
      <c r="A11" s="71" t="s">
        <v>68</v>
      </c>
      <c r="B11" s="72" t="s">
        <v>58</v>
      </c>
      <c r="C11" s="73"/>
      <c r="D11" s="71" t="s">
        <v>57</v>
      </c>
      <c r="E11" s="71"/>
      <c r="F11" s="72"/>
      <c r="G11" s="73"/>
      <c r="H11" s="71"/>
      <c r="I11" s="71"/>
      <c r="J11" s="72"/>
      <c r="K11" s="73"/>
      <c r="L11" s="71"/>
      <c r="M11" s="71"/>
      <c r="N11" s="72"/>
      <c r="O11" s="73"/>
      <c r="P11" s="71"/>
    </row>
    <row r="12" spans="1:16">
      <c r="A12" s="71"/>
      <c r="B12" s="72"/>
      <c r="C12" s="73"/>
      <c r="D12" s="71"/>
      <c r="E12" s="71"/>
      <c r="F12" s="72"/>
      <c r="G12" s="73"/>
      <c r="H12" s="71"/>
      <c r="I12" s="71"/>
      <c r="J12" s="72"/>
      <c r="K12" s="73"/>
      <c r="L12" s="71"/>
      <c r="M12" s="71"/>
      <c r="N12" s="72"/>
      <c r="O12" s="73"/>
      <c r="P12" s="71"/>
    </row>
    <row r="13" spans="1:16">
      <c r="A13" s="71"/>
      <c r="B13" s="72"/>
      <c r="C13" s="73"/>
      <c r="D13" s="71"/>
      <c r="E13" s="71"/>
      <c r="F13" s="72"/>
      <c r="G13" s="73"/>
      <c r="H13" s="71"/>
      <c r="I13" s="71"/>
      <c r="J13" s="72"/>
      <c r="K13" s="73"/>
      <c r="L13" s="71"/>
      <c r="M13" s="71"/>
      <c r="N13" s="72"/>
      <c r="O13" s="73"/>
      <c r="P13" s="71"/>
    </row>
    <row r="14" spans="1:16">
      <c r="A14" s="71"/>
      <c r="B14" s="72"/>
      <c r="C14" s="73"/>
      <c r="D14" s="71"/>
      <c r="E14" s="71"/>
      <c r="F14" s="72"/>
      <c r="G14" s="73"/>
      <c r="H14" s="71"/>
      <c r="I14" s="71"/>
      <c r="J14" s="72"/>
      <c r="K14" s="73"/>
      <c r="L14" s="71"/>
      <c r="M14" s="71"/>
      <c r="N14" s="72"/>
      <c r="O14" s="73"/>
      <c r="P14" s="71"/>
    </row>
    <row r="15" spans="1:16">
      <c r="A15" s="71"/>
      <c r="B15" s="72"/>
      <c r="C15" s="73"/>
      <c r="D15" s="71"/>
      <c r="E15" s="71"/>
      <c r="F15" s="72"/>
      <c r="G15" s="73"/>
      <c r="H15" s="71"/>
      <c r="I15" s="71"/>
      <c r="J15" s="72"/>
      <c r="K15" s="73"/>
      <c r="L15" s="71"/>
      <c r="M15" s="71"/>
      <c r="N15" s="72"/>
      <c r="O15" s="73"/>
      <c r="P15" s="71"/>
    </row>
    <row r="16" spans="1:16">
      <c r="A16" s="71"/>
      <c r="B16" s="72"/>
      <c r="C16" s="73"/>
      <c r="D16" s="71"/>
      <c r="E16" s="71"/>
      <c r="F16" s="72"/>
      <c r="G16" s="73"/>
      <c r="H16" s="71"/>
      <c r="I16" s="71"/>
      <c r="J16" s="72"/>
      <c r="K16" s="73"/>
      <c r="L16" s="71"/>
      <c r="M16" s="71"/>
      <c r="N16" s="72"/>
      <c r="O16" s="73"/>
      <c r="P16" s="71"/>
    </row>
    <row r="17" spans="1:16">
      <c r="A17" s="71"/>
      <c r="B17" s="72"/>
      <c r="C17" s="73"/>
      <c r="D17" s="71"/>
      <c r="E17" s="71"/>
      <c r="F17" s="72"/>
      <c r="G17" s="73"/>
      <c r="H17" s="71"/>
      <c r="I17" s="71"/>
      <c r="J17" s="72"/>
      <c r="K17" s="73"/>
      <c r="L17" s="71"/>
      <c r="M17" s="71"/>
      <c r="N17" s="72"/>
      <c r="O17" s="73"/>
      <c r="P17" s="71"/>
    </row>
    <row r="18" spans="1:16" ht="16" thickBot="1">
      <c r="A18" s="7"/>
      <c r="B18" s="8"/>
      <c r="C18" s="9"/>
      <c r="D18" s="9"/>
      <c r="E18" s="9"/>
      <c r="F18" s="8"/>
      <c r="G18" s="9"/>
      <c r="H18" s="9"/>
      <c r="I18" s="9"/>
      <c r="J18" s="8"/>
      <c r="K18" s="9"/>
      <c r="L18" s="9"/>
      <c r="M18" s="9"/>
      <c r="N18" s="8"/>
      <c r="O18" s="9"/>
      <c r="P18" s="9"/>
    </row>
    <row r="19" spans="1:16" ht="16" thickBo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9" thickBot="1">
      <c r="A20" s="145" t="s">
        <v>42</v>
      </c>
      <c r="B20" s="146"/>
      <c r="C20" s="147"/>
      <c r="D20" s="145" t="s">
        <v>41</v>
      </c>
      <c r="E20" s="146"/>
      <c r="F20" s="146"/>
      <c r="G20" s="147"/>
      <c r="H20" s="145" t="s">
        <v>44</v>
      </c>
      <c r="I20" s="146"/>
      <c r="J20" s="147"/>
      <c r="K20" s="145" t="s">
        <v>45</v>
      </c>
      <c r="L20" s="146"/>
      <c r="M20" s="146"/>
      <c r="N20" s="147"/>
      <c r="O20" s="5"/>
      <c r="P20" s="5"/>
    </row>
    <row r="21" spans="1:16" ht="18">
      <c r="A21" s="21" t="s">
        <v>13</v>
      </c>
      <c r="B21" s="22" t="s">
        <v>14</v>
      </c>
      <c r="C21" s="23" t="s">
        <v>17</v>
      </c>
      <c r="D21" s="21" t="s">
        <v>13</v>
      </c>
      <c r="E21" s="22" t="s">
        <v>14</v>
      </c>
      <c r="F21" s="158" t="s">
        <v>17</v>
      </c>
      <c r="G21" s="158"/>
      <c r="H21" s="21" t="s">
        <v>13</v>
      </c>
      <c r="I21" s="158" t="s">
        <v>17</v>
      </c>
      <c r="J21" s="158"/>
      <c r="K21" s="21" t="s">
        <v>1</v>
      </c>
      <c r="L21" s="44">
        <v>0.65</v>
      </c>
      <c r="M21" s="25">
        <f>L21*I$26</f>
        <v>175.5</v>
      </c>
      <c r="N21" s="45" t="s">
        <v>46</v>
      </c>
      <c r="O21" s="5"/>
      <c r="P21" s="5"/>
    </row>
    <row r="22" spans="1:16" ht="19" thickBot="1">
      <c r="A22" s="24" t="s">
        <v>4</v>
      </c>
      <c r="B22" s="25">
        <v>50</v>
      </c>
      <c r="C22" s="26">
        <f>C$26*B22/B$26</f>
        <v>90</v>
      </c>
      <c r="D22" s="24" t="s">
        <v>4</v>
      </c>
      <c r="E22" s="25">
        <v>60</v>
      </c>
      <c r="F22" s="159">
        <f>F$25*E22/E$25</f>
        <v>54</v>
      </c>
      <c r="G22" s="160"/>
      <c r="H22" s="24" t="s">
        <v>4</v>
      </c>
      <c r="I22" s="159">
        <f>C22+F22</f>
        <v>144</v>
      </c>
      <c r="J22" s="160"/>
      <c r="K22" s="46" t="s">
        <v>2</v>
      </c>
      <c r="L22" s="47">
        <v>0.35</v>
      </c>
      <c r="M22" s="28">
        <f>L22*I$26</f>
        <v>94.5</v>
      </c>
      <c r="N22" s="48" t="s">
        <v>46</v>
      </c>
      <c r="O22" s="5"/>
      <c r="P22" s="5"/>
    </row>
    <row r="23" spans="1:16" ht="18">
      <c r="A23" s="24" t="s">
        <v>5</v>
      </c>
      <c r="B23" s="25">
        <v>20</v>
      </c>
      <c r="C23" s="26">
        <f t="shared" ref="C23:C25" si="0">C$26*B23/B$26</f>
        <v>36</v>
      </c>
      <c r="D23" s="24" t="s">
        <v>5</v>
      </c>
      <c r="E23" s="25">
        <v>30</v>
      </c>
      <c r="F23" s="159">
        <f t="shared" ref="F23:F24" si="1">F$25*E23/E$25</f>
        <v>27</v>
      </c>
      <c r="G23" s="160"/>
      <c r="H23" s="24" t="s">
        <v>5</v>
      </c>
      <c r="I23" s="159">
        <f>C23+F23</f>
        <v>63</v>
      </c>
      <c r="J23" s="160"/>
      <c r="K23" s="5"/>
      <c r="L23" s="5"/>
      <c r="M23" s="5"/>
      <c r="N23" s="5"/>
      <c r="O23" s="5"/>
      <c r="P23" s="5"/>
    </row>
    <row r="24" spans="1:16" ht="18">
      <c r="A24" s="24" t="s">
        <v>6</v>
      </c>
      <c r="B24" s="25">
        <v>20</v>
      </c>
      <c r="C24" s="26">
        <f t="shared" si="0"/>
        <v>36</v>
      </c>
      <c r="D24" s="24" t="s">
        <v>7</v>
      </c>
      <c r="E24" s="25">
        <v>10</v>
      </c>
      <c r="F24" s="159">
        <f t="shared" si="1"/>
        <v>9</v>
      </c>
      <c r="G24" s="160"/>
      <c r="H24" s="24" t="s">
        <v>6</v>
      </c>
      <c r="I24" s="159">
        <f>C24</f>
        <v>36</v>
      </c>
      <c r="J24" s="160"/>
      <c r="K24" s="5"/>
      <c r="L24" s="5"/>
      <c r="M24" s="5"/>
      <c r="N24" s="5"/>
      <c r="O24" s="5"/>
      <c r="P24" s="5"/>
    </row>
    <row r="25" spans="1:16" ht="18">
      <c r="A25" s="24" t="s">
        <v>7</v>
      </c>
      <c r="B25" s="25">
        <v>10</v>
      </c>
      <c r="C25" s="26">
        <f t="shared" si="0"/>
        <v>18</v>
      </c>
      <c r="D25" s="15" t="s">
        <v>15</v>
      </c>
      <c r="E25" s="25">
        <v>100</v>
      </c>
      <c r="F25" s="159">
        <v>90</v>
      </c>
      <c r="G25" s="160"/>
      <c r="H25" s="24" t="s">
        <v>7</v>
      </c>
      <c r="I25" s="159">
        <f>F24+C25</f>
        <v>27</v>
      </c>
      <c r="J25" s="160"/>
      <c r="K25" s="5"/>
      <c r="L25" s="5"/>
      <c r="M25" s="5"/>
      <c r="N25" s="5"/>
      <c r="O25" s="5"/>
      <c r="P25" s="5"/>
    </row>
    <row r="26" spans="1:16" ht="19" thickBot="1">
      <c r="A26" s="27" t="s">
        <v>15</v>
      </c>
      <c r="B26" s="28">
        <v>100</v>
      </c>
      <c r="C26" s="29">
        <v>180</v>
      </c>
      <c r="D26" s="161"/>
      <c r="E26" s="156"/>
      <c r="F26" s="156"/>
      <c r="G26" s="157"/>
      <c r="H26" s="27" t="s">
        <v>15</v>
      </c>
      <c r="I26" s="156">
        <f>SUM(I22:J25)</f>
        <v>270</v>
      </c>
      <c r="J26" s="157"/>
      <c r="K26" s="5"/>
      <c r="L26" s="5"/>
      <c r="M26" s="5"/>
      <c r="N26" s="5"/>
      <c r="O26" s="5"/>
      <c r="P26" s="5"/>
    </row>
    <row r="27" spans="1:16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mergeCells count="25">
    <mergeCell ref="I26:J26"/>
    <mergeCell ref="F21:G21"/>
    <mergeCell ref="I21:J21"/>
    <mergeCell ref="I22:J22"/>
    <mergeCell ref="I23:J23"/>
    <mergeCell ref="I24:J24"/>
    <mergeCell ref="I25:J25"/>
    <mergeCell ref="F25:G25"/>
    <mergeCell ref="F24:G24"/>
    <mergeCell ref="F23:G23"/>
    <mergeCell ref="F22:G22"/>
    <mergeCell ref="D26:G26"/>
    <mergeCell ref="A20:C20"/>
    <mergeCell ref="A1:P1"/>
    <mergeCell ref="A2:D2"/>
    <mergeCell ref="E2:H2"/>
    <mergeCell ref="I2:L2"/>
    <mergeCell ref="M2:P2"/>
    <mergeCell ref="B3:C3"/>
    <mergeCell ref="F3:G3"/>
    <mergeCell ref="J3:K3"/>
    <mergeCell ref="N3:O3"/>
    <mergeCell ref="K20:N20"/>
    <mergeCell ref="H20:J20"/>
    <mergeCell ref="D20:G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E7" sqref="E7"/>
    </sheetView>
  </sheetViews>
  <sheetFormatPr baseColWidth="10" defaultRowHeight="15" x14ac:dyDescent="0"/>
  <cols>
    <col min="1" max="1" width="14.5" bestFit="1" customWidth="1"/>
    <col min="3" max="3" width="16.83203125" bestFit="1" customWidth="1"/>
    <col min="4" max="4" width="20" bestFit="1" customWidth="1"/>
    <col min="5" max="5" width="14.1640625" bestFit="1" customWidth="1"/>
    <col min="8" max="8" width="20" bestFit="1" customWidth="1"/>
    <col min="9" max="9" width="16.1640625" bestFit="1" customWidth="1"/>
    <col min="12" max="12" width="20" bestFit="1" customWidth="1"/>
    <col min="13" max="13" width="22" bestFit="1" customWidth="1"/>
    <col min="16" max="16" width="20" bestFit="1" customWidth="1"/>
  </cols>
  <sheetData>
    <row r="1" spans="1:16" ht="90" thickBot="1">
      <c r="A1" s="153" t="s">
        <v>22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5"/>
    </row>
    <row r="2" spans="1:16" ht="46" thickBot="1">
      <c r="A2" s="120" t="s">
        <v>4</v>
      </c>
      <c r="B2" s="121"/>
      <c r="C2" s="121"/>
      <c r="D2" s="122"/>
      <c r="E2" s="123" t="s">
        <v>5</v>
      </c>
      <c r="F2" s="124"/>
      <c r="G2" s="124"/>
      <c r="H2" s="125"/>
      <c r="I2" s="111" t="s">
        <v>6</v>
      </c>
      <c r="J2" s="112"/>
      <c r="K2" s="112"/>
      <c r="L2" s="113"/>
      <c r="M2" s="114" t="s">
        <v>7</v>
      </c>
      <c r="N2" s="115"/>
      <c r="O2" s="115"/>
      <c r="P2" s="116"/>
    </row>
    <row r="3" spans="1:16" ht="21" thickBot="1">
      <c r="A3" s="1" t="s">
        <v>10</v>
      </c>
      <c r="B3" s="148" t="s">
        <v>9</v>
      </c>
      <c r="C3" s="149"/>
      <c r="D3" s="2" t="s">
        <v>11</v>
      </c>
      <c r="E3" s="3" t="s">
        <v>10</v>
      </c>
      <c r="F3" s="150" t="s">
        <v>9</v>
      </c>
      <c r="G3" s="151"/>
      <c r="H3" s="4" t="s">
        <v>11</v>
      </c>
      <c r="I3" s="3" t="s">
        <v>10</v>
      </c>
      <c r="J3" s="150" t="s">
        <v>9</v>
      </c>
      <c r="K3" s="151"/>
      <c r="L3" s="4" t="s">
        <v>11</v>
      </c>
      <c r="M3" s="3" t="s">
        <v>10</v>
      </c>
      <c r="N3" s="150" t="s">
        <v>9</v>
      </c>
      <c r="O3" s="151"/>
      <c r="P3" s="4" t="s">
        <v>11</v>
      </c>
    </row>
    <row r="4" spans="1:16">
      <c r="A4" s="67" t="s">
        <v>49</v>
      </c>
      <c r="B4" s="68" t="s">
        <v>58</v>
      </c>
      <c r="C4" s="69" t="s">
        <v>59</v>
      </c>
      <c r="D4" s="70" t="s">
        <v>69</v>
      </c>
      <c r="E4" s="5" t="s">
        <v>51</v>
      </c>
      <c r="F4" s="68" t="s">
        <v>58</v>
      </c>
      <c r="G4" s="69" t="s">
        <v>59</v>
      </c>
      <c r="H4" s="70" t="s">
        <v>69</v>
      </c>
      <c r="I4" s="67" t="s">
        <v>52</v>
      </c>
      <c r="J4" s="68" t="s">
        <v>58</v>
      </c>
      <c r="K4" s="69"/>
      <c r="L4" s="70" t="s">
        <v>69</v>
      </c>
      <c r="M4" s="67" t="s">
        <v>54</v>
      </c>
      <c r="N4" s="68" t="s">
        <v>58</v>
      </c>
      <c r="O4" s="69" t="s">
        <v>59</v>
      </c>
      <c r="P4" s="70" t="s">
        <v>69</v>
      </c>
    </row>
    <row r="5" spans="1:16">
      <c r="A5" s="71" t="s">
        <v>50</v>
      </c>
      <c r="B5" s="72" t="s">
        <v>58</v>
      </c>
      <c r="C5" s="73" t="s">
        <v>59</v>
      </c>
      <c r="D5" s="71" t="s">
        <v>69</v>
      </c>
      <c r="E5" s="71" t="s">
        <v>65</v>
      </c>
      <c r="F5" s="72" t="s">
        <v>58</v>
      </c>
      <c r="G5" s="73" t="s">
        <v>59</v>
      </c>
      <c r="H5" s="71" t="s">
        <v>63</v>
      </c>
      <c r="I5" s="71" t="s">
        <v>53</v>
      </c>
      <c r="J5" s="72" t="s">
        <v>58</v>
      </c>
      <c r="K5" s="73"/>
      <c r="L5" s="71" t="s">
        <v>70</v>
      </c>
      <c r="M5" s="71" t="s">
        <v>55</v>
      </c>
      <c r="N5" s="72" t="s">
        <v>58</v>
      </c>
      <c r="O5" s="73" t="s">
        <v>59</v>
      </c>
      <c r="P5" s="71" t="s">
        <v>69</v>
      </c>
    </row>
    <row r="6" spans="1:16">
      <c r="A6" s="71" t="s">
        <v>56</v>
      </c>
      <c r="B6" s="72" t="s">
        <v>58</v>
      </c>
      <c r="C6" s="73"/>
      <c r="D6" s="71" t="s">
        <v>69</v>
      </c>
      <c r="E6" s="71" t="s">
        <v>66</v>
      </c>
      <c r="F6" s="72" t="s">
        <v>58</v>
      </c>
      <c r="G6" s="73" t="s">
        <v>59</v>
      </c>
      <c r="H6" s="71" t="s">
        <v>63</v>
      </c>
      <c r="I6" s="71" t="s">
        <v>61</v>
      </c>
      <c r="J6" s="72" t="s">
        <v>58</v>
      </c>
      <c r="K6" s="73"/>
      <c r="L6" s="71" t="s">
        <v>63</v>
      </c>
      <c r="M6" s="71" t="s">
        <v>62</v>
      </c>
      <c r="N6" s="72" t="s">
        <v>58</v>
      </c>
      <c r="O6" s="73" t="s">
        <v>59</v>
      </c>
      <c r="P6" s="71" t="s">
        <v>69</v>
      </c>
    </row>
    <row r="7" spans="1:16">
      <c r="A7" s="71" t="s">
        <v>60</v>
      </c>
      <c r="B7" s="72" t="s">
        <v>58</v>
      </c>
      <c r="C7" s="73" t="s">
        <v>59</v>
      </c>
      <c r="D7" s="71" t="s">
        <v>63</v>
      </c>
      <c r="E7" s="71" t="s">
        <v>101</v>
      </c>
      <c r="F7" s="72" t="s">
        <v>58</v>
      </c>
      <c r="G7" s="73" t="s">
        <v>59</v>
      </c>
      <c r="H7" s="71" t="s">
        <v>57</v>
      </c>
      <c r="I7" s="71" t="s">
        <v>76</v>
      </c>
      <c r="J7" s="72" t="s">
        <v>58</v>
      </c>
      <c r="K7" s="73" t="s">
        <v>59</v>
      </c>
      <c r="L7" s="71" t="s">
        <v>57</v>
      </c>
      <c r="M7" s="71" t="s">
        <v>71</v>
      </c>
      <c r="N7" s="72" t="s">
        <v>58</v>
      </c>
      <c r="O7" s="73" t="s">
        <v>59</v>
      </c>
      <c r="P7" s="71" t="s">
        <v>63</v>
      </c>
    </row>
    <row r="8" spans="1:16">
      <c r="A8" s="71" t="s">
        <v>78</v>
      </c>
      <c r="B8" s="72" t="s">
        <v>58</v>
      </c>
      <c r="C8" s="73" t="s">
        <v>59</v>
      </c>
      <c r="D8" s="71" t="s">
        <v>63</v>
      </c>
      <c r="E8" s="71"/>
      <c r="F8" s="72"/>
      <c r="G8" s="73"/>
      <c r="H8" s="71"/>
      <c r="I8" s="71"/>
      <c r="J8" s="72"/>
      <c r="K8" s="73"/>
      <c r="L8" s="71"/>
      <c r="M8" s="71" t="s">
        <v>72</v>
      </c>
      <c r="N8" s="72" t="s">
        <v>58</v>
      </c>
      <c r="O8" s="73" t="s">
        <v>59</v>
      </c>
      <c r="P8" s="71" t="s">
        <v>63</v>
      </c>
    </row>
    <row r="9" spans="1:16">
      <c r="A9" s="71" t="s">
        <v>64</v>
      </c>
      <c r="B9" s="72" t="s">
        <v>58</v>
      </c>
      <c r="C9" s="73" t="s">
        <v>59</v>
      </c>
      <c r="D9" s="71" t="s">
        <v>63</v>
      </c>
      <c r="E9" s="71"/>
      <c r="F9" s="72"/>
      <c r="G9" s="73"/>
      <c r="H9" s="71"/>
      <c r="I9" s="71"/>
      <c r="J9" s="72"/>
      <c r="K9" s="73"/>
      <c r="L9" s="71"/>
      <c r="M9" s="71" t="s">
        <v>73</v>
      </c>
      <c r="N9" s="72" t="s">
        <v>58</v>
      </c>
      <c r="O9" s="73" t="s">
        <v>59</v>
      </c>
      <c r="P9" s="71" t="s">
        <v>63</v>
      </c>
    </row>
    <row r="10" spans="1:16">
      <c r="A10" s="71" t="s">
        <v>67</v>
      </c>
      <c r="B10" s="72" t="s">
        <v>58</v>
      </c>
      <c r="C10" s="73" t="s">
        <v>59</v>
      </c>
      <c r="D10" s="71" t="s">
        <v>57</v>
      </c>
      <c r="E10" s="71"/>
      <c r="F10" s="72"/>
      <c r="G10" s="73"/>
      <c r="H10" s="71"/>
      <c r="I10" s="71"/>
      <c r="J10" s="72"/>
      <c r="K10" s="73"/>
      <c r="L10" s="71"/>
      <c r="M10" s="71"/>
      <c r="N10" s="72"/>
      <c r="O10" s="73"/>
      <c r="P10" s="71"/>
    </row>
    <row r="11" spans="1:16">
      <c r="A11" s="71" t="s">
        <v>68</v>
      </c>
      <c r="B11" s="72" t="s">
        <v>58</v>
      </c>
      <c r="C11" s="73"/>
      <c r="D11" s="71" t="s">
        <v>57</v>
      </c>
      <c r="E11" s="71"/>
      <c r="F11" s="72"/>
      <c r="G11" s="73"/>
      <c r="H11" s="71"/>
      <c r="I11" s="71"/>
      <c r="J11" s="72"/>
      <c r="K11" s="73"/>
      <c r="L11" s="71"/>
      <c r="M11" s="71"/>
      <c r="N11" s="72"/>
      <c r="O11" s="73"/>
      <c r="P11" s="71"/>
    </row>
    <row r="12" spans="1:16">
      <c r="A12" s="71" t="s">
        <v>74</v>
      </c>
      <c r="B12" s="72" t="s">
        <v>58</v>
      </c>
      <c r="C12" s="73" t="s">
        <v>59</v>
      </c>
      <c r="D12" s="71" t="s">
        <v>57</v>
      </c>
      <c r="E12" s="71"/>
      <c r="F12" s="72"/>
      <c r="G12" s="73"/>
      <c r="H12" s="71"/>
      <c r="I12" s="71"/>
      <c r="J12" s="72"/>
      <c r="K12" s="73"/>
      <c r="L12" s="71"/>
      <c r="M12" s="71"/>
      <c r="N12" s="72"/>
      <c r="O12" s="73"/>
      <c r="P12" s="71"/>
    </row>
    <row r="13" spans="1:16">
      <c r="A13" s="71"/>
      <c r="B13" s="72"/>
      <c r="C13" s="73"/>
      <c r="D13" s="71"/>
      <c r="E13" s="71"/>
      <c r="F13" s="72"/>
      <c r="G13" s="73"/>
      <c r="H13" s="71"/>
      <c r="I13" s="71"/>
      <c r="J13" s="72"/>
      <c r="K13" s="73"/>
      <c r="L13" s="71"/>
      <c r="M13" s="71"/>
      <c r="N13" s="72"/>
      <c r="O13" s="73"/>
      <c r="P13" s="71"/>
    </row>
    <row r="14" spans="1:16">
      <c r="A14" s="71"/>
      <c r="B14" s="72"/>
      <c r="C14" s="73"/>
      <c r="D14" s="71"/>
      <c r="E14" s="71"/>
      <c r="F14" s="72"/>
      <c r="G14" s="73"/>
      <c r="H14" s="71"/>
      <c r="I14" s="71"/>
      <c r="J14" s="72"/>
      <c r="K14" s="73"/>
      <c r="L14" s="71"/>
      <c r="M14" s="71"/>
      <c r="N14" s="72"/>
      <c r="O14" s="73"/>
      <c r="P14" s="71"/>
    </row>
    <row r="15" spans="1:16">
      <c r="A15" s="71"/>
      <c r="B15" s="72"/>
      <c r="C15" s="73"/>
      <c r="D15" s="71"/>
      <c r="E15" s="71"/>
      <c r="F15" s="72"/>
      <c r="G15" s="73"/>
      <c r="H15" s="71"/>
      <c r="I15" s="71"/>
      <c r="J15" s="72"/>
      <c r="K15" s="73"/>
      <c r="L15" s="71"/>
      <c r="M15" s="71"/>
      <c r="N15" s="72"/>
      <c r="O15" s="73"/>
      <c r="P15" s="71"/>
    </row>
    <row r="16" spans="1:16">
      <c r="A16" s="71"/>
      <c r="B16" s="72"/>
      <c r="C16" s="73"/>
      <c r="D16" s="71"/>
      <c r="E16" s="71"/>
      <c r="F16" s="72"/>
      <c r="G16" s="73"/>
      <c r="H16" s="71"/>
      <c r="I16" s="71"/>
      <c r="J16" s="72"/>
      <c r="K16" s="73"/>
      <c r="L16" s="71"/>
      <c r="M16" s="71"/>
      <c r="N16" s="72"/>
      <c r="O16" s="73"/>
      <c r="P16" s="71"/>
    </row>
    <row r="17" spans="1:16">
      <c r="A17" s="71"/>
      <c r="B17" s="72"/>
      <c r="C17" s="73"/>
      <c r="D17" s="71"/>
      <c r="E17" s="71"/>
      <c r="F17" s="72"/>
      <c r="G17" s="73"/>
      <c r="H17" s="71"/>
      <c r="I17" s="71"/>
      <c r="J17" s="72"/>
      <c r="K17" s="73"/>
      <c r="L17" s="71"/>
      <c r="M17" s="71"/>
      <c r="N17" s="72"/>
      <c r="O17" s="73"/>
      <c r="P17" s="71"/>
    </row>
    <row r="18" spans="1:16" ht="16" thickBot="1">
      <c r="A18" s="7"/>
      <c r="B18" s="8"/>
      <c r="C18" s="9"/>
      <c r="D18" s="9"/>
      <c r="E18" s="9"/>
      <c r="F18" s="8"/>
      <c r="G18" s="9"/>
      <c r="H18" s="9"/>
      <c r="I18" s="9"/>
      <c r="J18" s="8"/>
      <c r="K18" s="9"/>
      <c r="L18" s="9"/>
      <c r="M18" s="9"/>
      <c r="N18" s="8"/>
      <c r="O18" s="9"/>
      <c r="P18" s="9"/>
    </row>
    <row r="19" spans="1:16" ht="16" thickBo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9" thickBot="1">
      <c r="A20" s="145" t="s">
        <v>42</v>
      </c>
      <c r="B20" s="146"/>
      <c r="C20" s="152"/>
      <c r="D20" s="145" t="s">
        <v>41</v>
      </c>
      <c r="E20" s="146"/>
      <c r="F20" s="146"/>
      <c r="G20" s="147"/>
      <c r="H20" s="145" t="s">
        <v>44</v>
      </c>
      <c r="I20" s="146"/>
      <c r="J20" s="147"/>
      <c r="K20" s="145" t="s">
        <v>45</v>
      </c>
      <c r="L20" s="146"/>
      <c r="M20" s="146"/>
      <c r="N20" s="147"/>
      <c r="O20" s="5"/>
      <c r="P20" s="5"/>
    </row>
    <row r="21" spans="1:16" ht="18">
      <c r="A21" s="21" t="s">
        <v>13</v>
      </c>
      <c r="B21" s="10" t="s">
        <v>14</v>
      </c>
      <c r="C21" s="23" t="s">
        <v>17</v>
      </c>
      <c r="D21" s="21" t="s">
        <v>13</v>
      </c>
      <c r="E21" s="22" t="s">
        <v>14</v>
      </c>
      <c r="F21" s="158" t="s">
        <v>17</v>
      </c>
      <c r="G21" s="158"/>
      <c r="H21" s="21" t="s">
        <v>13</v>
      </c>
      <c r="I21" s="158" t="s">
        <v>17</v>
      </c>
      <c r="J21" s="158"/>
      <c r="K21" s="21" t="s">
        <v>1</v>
      </c>
      <c r="L21" s="44">
        <v>0.65</v>
      </c>
      <c r="M21" s="25">
        <f>L21*I$26</f>
        <v>175.5</v>
      </c>
      <c r="N21" s="45" t="s">
        <v>46</v>
      </c>
      <c r="O21" s="5"/>
      <c r="P21" s="5"/>
    </row>
    <row r="22" spans="1:16" ht="19" thickBot="1">
      <c r="A22" s="24" t="s">
        <v>4</v>
      </c>
      <c r="B22" s="11">
        <v>50</v>
      </c>
      <c r="C22" s="26">
        <f>C$26*B22/B$26</f>
        <v>90</v>
      </c>
      <c r="D22" s="24" t="s">
        <v>4</v>
      </c>
      <c r="E22" s="25">
        <v>60</v>
      </c>
      <c r="F22" s="159">
        <f>F$25*E22/E$25</f>
        <v>54</v>
      </c>
      <c r="G22" s="160"/>
      <c r="H22" s="24" t="s">
        <v>4</v>
      </c>
      <c r="I22" s="159">
        <f>C22+F22</f>
        <v>144</v>
      </c>
      <c r="J22" s="160"/>
      <c r="K22" s="46" t="s">
        <v>2</v>
      </c>
      <c r="L22" s="47">
        <v>0.35</v>
      </c>
      <c r="M22" s="28">
        <f>L22*I$26</f>
        <v>94.5</v>
      </c>
      <c r="N22" s="48" t="s">
        <v>46</v>
      </c>
      <c r="O22" s="5"/>
      <c r="P22" s="5"/>
    </row>
    <row r="23" spans="1:16" ht="18">
      <c r="A23" s="24" t="s">
        <v>5</v>
      </c>
      <c r="B23" s="11">
        <v>20</v>
      </c>
      <c r="C23" s="26">
        <f t="shared" ref="C23:C25" si="0">C$26*B23/B$26</f>
        <v>36</v>
      </c>
      <c r="D23" s="24" t="s">
        <v>5</v>
      </c>
      <c r="E23" s="25">
        <v>30</v>
      </c>
      <c r="F23" s="159">
        <f t="shared" ref="F23:F24" si="1">F$25*E23/E$25</f>
        <v>27</v>
      </c>
      <c r="G23" s="160"/>
      <c r="H23" s="24" t="s">
        <v>5</v>
      </c>
      <c r="I23" s="159">
        <f>C23+F23</f>
        <v>63</v>
      </c>
      <c r="J23" s="160"/>
      <c r="K23" s="5"/>
      <c r="L23" s="5"/>
      <c r="M23" s="5"/>
      <c r="N23" s="5"/>
      <c r="O23" s="5"/>
      <c r="P23" s="5"/>
    </row>
    <row r="24" spans="1:16" ht="18">
      <c r="A24" s="24" t="s">
        <v>6</v>
      </c>
      <c r="B24" s="11">
        <v>20</v>
      </c>
      <c r="C24" s="26">
        <f t="shared" si="0"/>
        <v>36</v>
      </c>
      <c r="D24" s="24" t="s">
        <v>7</v>
      </c>
      <c r="E24" s="25">
        <v>10</v>
      </c>
      <c r="F24" s="159">
        <f t="shared" si="1"/>
        <v>9</v>
      </c>
      <c r="G24" s="160"/>
      <c r="H24" s="24" t="s">
        <v>6</v>
      </c>
      <c r="I24" s="159">
        <f>C24</f>
        <v>36</v>
      </c>
      <c r="J24" s="160"/>
      <c r="K24" s="5"/>
      <c r="L24" s="5"/>
      <c r="M24" s="5"/>
      <c r="N24" s="5"/>
      <c r="O24" s="5"/>
      <c r="P24" s="5"/>
    </row>
    <row r="25" spans="1:16" ht="18">
      <c r="A25" s="24" t="s">
        <v>7</v>
      </c>
      <c r="B25" s="11">
        <v>10</v>
      </c>
      <c r="C25" s="26">
        <f t="shared" si="0"/>
        <v>18</v>
      </c>
      <c r="D25" s="15" t="s">
        <v>15</v>
      </c>
      <c r="E25" s="25">
        <v>100</v>
      </c>
      <c r="F25" s="159">
        <v>90</v>
      </c>
      <c r="G25" s="160"/>
      <c r="H25" s="24" t="s">
        <v>7</v>
      </c>
      <c r="I25" s="159">
        <f>F24+C25</f>
        <v>27</v>
      </c>
      <c r="J25" s="160"/>
      <c r="K25" s="5"/>
      <c r="L25" s="5"/>
      <c r="M25" s="5"/>
      <c r="N25" s="5"/>
      <c r="O25" s="5"/>
      <c r="P25" s="5"/>
    </row>
    <row r="26" spans="1:16" ht="19" thickBot="1">
      <c r="A26" s="27" t="s">
        <v>15</v>
      </c>
      <c r="B26" s="28">
        <v>100</v>
      </c>
      <c r="C26" s="29">
        <v>180</v>
      </c>
      <c r="D26" s="161"/>
      <c r="E26" s="156"/>
      <c r="F26" s="156"/>
      <c r="G26" s="157"/>
      <c r="H26" s="27" t="s">
        <v>15</v>
      </c>
      <c r="I26" s="156">
        <f>SUM(I22:J25)</f>
        <v>270</v>
      </c>
      <c r="J26" s="157"/>
      <c r="K26" s="5"/>
      <c r="L26" s="5"/>
      <c r="M26" s="5"/>
      <c r="N26" s="5"/>
      <c r="O26" s="5"/>
      <c r="P26" s="5"/>
    </row>
    <row r="27" spans="1:16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mergeCells count="25">
    <mergeCell ref="D26:G26"/>
    <mergeCell ref="H20:J20"/>
    <mergeCell ref="I21:J21"/>
    <mergeCell ref="I22:J22"/>
    <mergeCell ref="I23:J23"/>
    <mergeCell ref="I24:J24"/>
    <mergeCell ref="I25:J25"/>
    <mergeCell ref="I26:J26"/>
    <mergeCell ref="F21:G21"/>
    <mergeCell ref="F22:G22"/>
    <mergeCell ref="F23:G23"/>
    <mergeCell ref="F24:G24"/>
    <mergeCell ref="F25:G25"/>
    <mergeCell ref="A20:C20"/>
    <mergeCell ref="A1:P1"/>
    <mergeCell ref="A2:D2"/>
    <mergeCell ref="E2:H2"/>
    <mergeCell ref="I2:L2"/>
    <mergeCell ref="M2:P2"/>
    <mergeCell ref="B3:C3"/>
    <mergeCell ref="F3:G3"/>
    <mergeCell ref="J3:K3"/>
    <mergeCell ref="N3:O3"/>
    <mergeCell ref="D20:G20"/>
    <mergeCell ref="K20:N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A13" sqref="A13"/>
    </sheetView>
  </sheetViews>
  <sheetFormatPr baseColWidth="10" defaultRowHeight="15" x14ac:dyDescent="0"/>
  <cols>
    <col min="1" max="1" width="11.83203125" bestFit="1" customWidth="1"/>
    <col min="3" max="3" width="16.83203125" bestFit="1" customWidth="1"/>
    <col min="4" max="4" width="20" bestFit="1" customWidth="1"/>
    <col min="5" max="5" width="14.1640625" bestFit="1" customWidth="1"/>
    <col min="8" max="8" width="20" bestFit="1" customWidth="1"/>
    <col min="9" max="9" width="16.1640625" bestFit="1" customWidth="1"/>
    <col min="12" max="12" width="20" bestFit="1" customWidth="1"/>
    <col min="13" max="13" width="22" bestFit="1" customWidth="1"/>
    <col min="16" max="16" width="20" bestFit="1" customWidth="1"/>
  </cols>
  <sheetData>
    <row r="1" spans="1:16" ht="90" thickBot="1">
      <c r="A1" s="153" t="s">
        <v>23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5"/>
    </row>
    <row r="2" spans="1:16" ht="46" thickBot="1">
      <c r="A2" s="120" t="s">
        <v>4</v>
      </c>
      <c r="B2" s="121"/>
      <c r="C2" s="121"/>
      <c r="D2" s="122"/>
      <c r="E2" s="123" t="s">
        <v>5</v>
      </c>
      <c r="F2" s="124"/>
      <c r="G2" s="124"/>
      <c r="H2" s="125"/>
      <c r="I2" s="111" t="s">
        <v>6</v>
      </c>
      <c r="J2" s="112"/>
      <c r="K2" s="112"/>
      <c r="L2" s="113"/>
      <c r="M2" s="114" t="s">
        <v>7</v>
      </c>
      <c r="N2" s="115"/>
      <c r="O2" s="115"/>
      <c r="P2" s="116"/>
    </row>
    <row r="3" spans="1:16" ht="21" thickBot="1">
      <c r="A3" s="1" t="s">
        <v>10</v>
      </c>
      <c r="B3" s="148" t="s">
        <v>9</v>
      </c>
      <c r="C3" s="149"/>
      <c r="D3" s="2" t="s">
        <v>11</v>
      </c>
      <c r="E3" s="3" t="s">
        <v>10</v>
      </c>
      <c r="F3" s="150" t="s">
        <v>9</v>
      </c>
      <c r="G3" s="151"/>
      <c r="H3" s="4" t="s">
        <v>11</v>
      </c>
      <c r="I3" s="3" t="s">
        <v>10</v>
      </c>
      <c r="J3" s="150" t="s">
        <v>9</v>
      </c>
      <c r="K3" s="151"/>
      <c r="L3" s="4" t="s">
        <v>11</v>
      </c>
      <c r="M3" s="3" t="s">
        <v>10</v>
      </c>
      <c r="N3" s="150" t="s">
        <v>9</v>
      </c>
      <c r="O3" s="151"/>
      <c r="P3" s="4" t="s">
        <v>11</v>
      </c>
    </row>
    <row r="4" spans="1:16">
      <c r="A4" s="67" t="s">
        <v>49</v>
      </c>
      <c r="B4" s="68" t="s">
        <v>58</v>
      </c>
      <c r="C4" s="69" t="s">
        <v>59</v>
      </c>
      <c r="D4" s="70" t="s">
        <v>69</v>
      </c>
      <c r="E4" s="5" t="s">
        <v>51</v>
      </c>
      <c r="F4" s="68" t="s">
        <v>58</v>
      </c>
      <c r="G4" s="69" t="s">
        <v>59</v>
      </c>
      <c r="H4" s="70" t="s">
        <v>69</v>
      </c>
      <c r="I4" s="67" t="s">
        <v>52</v>
      </c>
      <c r="J4" s="68" t="s">
        <v>58</v>
      </c>
      <c r="K4" s="69"/>
      <c r="L4" s="70" t="s">
        <v>69</v>
      </c>
      <c r="M4" s="67" t="s">
        <v>54</v>
      </c>
      <c r="N4" s="68" t="s">
        <v>58</v>
      </c>
      <c r="O4" s="69" t="s">
        <v>59</v>
      </c>
      <c r="P4" s="70" t="s">
        <v>69</v>
      </c>
    </row>
    <row r="5" spans="1:16">
      <c r="A5" s="71" t="s">
        <v>50</v>
      </c>
      <c r="B5" s="72" t="s">
        <v>58</v>
      </c>
      <c r="C5" s="73" t="s">
        <v>59</v>
      </c>
      <c r="D5" s="71" t="s">
        <v>69</v>
      </c>
      <c r="E5" s="71" t="s">
        <v>65</v>
      </c>
      <c r="F5" s="72" t="s">
        <v>58</v>
      </c>
      <c r="G5" s="73" t="s">
        <v>59</v>
      </c>
      <c r="H5" s="71" t="s">
        <v>63</v>
      </c>
      <c r="I5" s="71" t="s">
        <v>53</v>
      </c>
      <c r="J5" s="72" t="s">
        <v>58</v>
      </c>
      <c r="K5" s="73"/>
      <c r="L5" s="71" t="s">
        <v>70</v>
      </c>
      <c r="M5" s="71" t="s">
        <v>55</v>
      </c>
      <c r="N5" s="72" t="s">
        <v>58</v>
      </c>
      <c r="O5" s="73" t="s">
        <v>59</v>
      </c>
      <c r="P5" s="71" t="s">
        <v>69</v>
      </c>
    </row>
    <row r="6" spans="1:16">
      <c r="A6" s="71" t="s">
        <v>56</v>
      </c>
      <c r="B6" s="72" t="s">
        <v>58</v>
      </c>
      <c r="C6" s="73"/>
      <c r="D6" s="71" t="s">
        <v>69</v>
      </c>
      <c r="E6" s="71" t="s">
        <v>66</v>
      </c>
      <c r="F6" s="72" t="s">
        <v>58</v>
      </c>
      <c r="G6" s="73" t="s">
        <v>59</v>
      </c>
      <c r="H6" s="71" t="s">
        <v>63</v>
      </c>
      <c r="I6" s="71" t="s">
        <v>61</v>
      </c>
      <c r="J6" s="72" t="s">
        <v>58</v>
      </c>
      <c r="K6" s="73"/>
      <c r="L6" s="71" t="s">
        <v>63</v>
      </c>
      <c r="M6" s="71" t="s">
        <v>62</v>
      </c>
      <c r="N6" s="72" t="s">
        <v>58</v>
      </c>
      <c r="O6" s="73" t="s">
        <v>59</v>
      </c>
      <c r="P6" s="71" t="s">
        <v>69</v>
      </c>
    </row>
    <row r="7" spans="1:16">
      <c r="A7" s="71" t="s">
        <v>60</v>
      </c>
      <c r="B7" s="72" t="s">
        <v>58</v>
      </c>
      <c r="C7" s="73" t="s">
        <v>59</v>
      </c>
      <c r="D7" s="71" t="s">
        <v>69</v>
      </c>
      <c r="E7" s="71" t="s">
        <v>101</v>
      </c>
      <c r="F7" s="72" t="s">
        <v>58</v>
      </c>
      <c r="G7" s="73" t="s">
        <v>59</v>
      </c>
      <c r="H7" s="71" t="s">
        <v>57</v>
      </c>
      <c r="I7" s="71" t="s">
        <v>76</v>
      </c>
      <c r="J7" s="72" t="s">
        <v>58</v>
      </c>
      <c r="K7" s="73" t="s">
        <v>59</v>
      </c>
      <c r="L7" s="71" t="s">
        <v>57</v>
      </c>
      <c r="M7" s="71" t="s">
        <v>71</v>
      </c>
      <c r="N7" s="72" t="s">
        <v>58</v>
      </c>
      <c r="O7" s="73" t="s">
        <v>59</v>
      </c>
      <c r="P7" s="71" t="s">
        <v>63</v>
      </c>
    </row>
    <row r="8" spans="1:16">
      <c r="A8" s="71" t="s">
        <v>78</v>
      </c>
      <c r="B8" s="72" t="s">
        <v>58</v>
      </c>
      <c r="C8" s="73" t="s">
        <v>59</v>
      </c>
      <c r="D8" s="71" t="s">
        <v>63</v>
      </c>
      <c r="E8" s="71"/>
      <c r="F8" s="72"/>
      <c r="G8" s="73"/>
      <c r="H8" s="71"/>
      <c r="I8" s="71"/>
      <c r="J8" s="72"/>
      <c r="K8" s="73"/>
      <c r="L8" s="71"/>
      <c r="M8" s="71" t="s">
        <v>72</v>
      </c>
      <c r="N8" s="72" t="s">
        <v>58</v>
      </c>
      <c r="O8" s="73" t="s">
        <v>59</v>
      </c>
      <c r="P8" s="71" t="s">
        <v>63</v>
      </c>
    </row>
    <row r="9" spans="1:16">
      <c r="A9" s="71" t="s">
        <v>64</v>
      </c>
      <c r="B9" s="72" t="s">
        <v>58</v>
      </c>
      <c r="C9" s="73" t="s">
        <v>59</v>
      </c>
      <c r="D9" s="71" t="s">
        <v>63</v>
      </c>
      <c r="E9" s="71"/>
      <c r="F9" s="72"/>
      <c r="G9" s="73"/>
      <c r="H9" s="71"/>
      <c r="I9" s="71"/>
      <c r="J9" s="72"/>
      <c r="K9" s="73"/>
      <c r="L9" s="71"/>
      <c r="M9" s="71" t="s">
        <v>73</v>
      </c>
      <c r="N9" s="72" t="s">
        <v>58</v>
      </c>
      <c r="O9" s="73" t="s">
        <v>59</v>
      </c>
      <c r="P9" s="71" t="s">
        <v>63</v>
      </c>
    </row>
    <row r="10" spans="1:16">
      <c r="A10" s="71" t="s">
        <v>67</v>
      </c>
      <c r="B10" s="72" t="s">
        <v>58</v>
      </c>
      <c r="C10" s="73" t="s">
        <v>59</v>
      </c>
      <c r="D10" s="71" t="s">
        <v>63</v>
      </c>
      <c r="E10" s="71"/>
      <c r="F10" s="72"/>
      <c r="G10" s="73"/>
      <c r="H10" s="71"/>
      <c r="I10" s="71"/>
      <c r="J10" s="72"/>
      <c r="K10" s="73"/>
      <c r="L10" s="71"/>
      <c r="M10" s="71"/>
      <c r="N10" s="72"/>
      <c r="O10" s="73"/>
      <c r="P10" s="71"/>
    </row>
    <row r="11" spans="1:16">
      <c r="A11" s="71" t="s">
        <v>68</v>
      </c>
      <c r="B11" s="72" t="s">
        <v>58</v>
      </c>
      <c r="C11" s="73"/>
      <c r="D11" s="71" t="s">
        <v>57</v>
      </c>
      <c r="E11" s="71"/>
      <c r="F11" s="72"/>
      <c r="G11" s="73"/>
      <c r="H11" s="71"/>
      <c r="I11" s="71"/>
      <c r="J11" s="72"/>
      <c r="K11" s="73"/>
      <c r="L11" s="71"/>
      <c r="M11" s="71"/>
      <c r="N11" s="72"/>
      <c r="O11" s="73"/>
      <c r="P11" s="71"/>
    </row>
    <row r="12" spans="1:16">
      <c r="A12" s="71" t="s">
        <v>74</v>
      </c>
      <c r="B12" s="72" t="s">
        <v>58</v>
      </c>
      <c r="C12" s="73" t="s">
        <v>59</v>
      </c>
      <c r="D12" s="71" t="s">
        <v>57</v>
      </c>
      <c r="E12" s="71"/>
      <c r="F12" s="72"/>
      <c r="G12" s="73"/>
      <c r="H12" s="71"/>
      <c r="I12" s="71"/>
      <c r="J12" s="72"/>
      <c r="K12" s="73"/>
      <c r="L12" s="71"/>
      <c r="M12" s="71"/>
      <c r="N12" s="72"/>
      <c r="O12" s="73"/>
      <c r="P12" s="71"/>
    </row>
    <row r="13" spans="1:16">
      <c r="A13" s="71" t="s">
        <v>102</v>
      </c>
      <c r="B13" s="72" t="s">
        <v>58</v>
      </c>
      <c r="C13" s="73" t="s">
        <v>59</v>
      </c>
      <c r="D13" s="71" t="s">
        <v>57</v>
      </c>
      <c r="E13" s="71"/>
      <c r="F13" s="72"/>
      <c r="G13" s="73"/>
      <c r="H13" s="71"/>
      <c r="I13" s="71"/>
      <c r="J13" s="72"/>
      <c r="K13" s="73"/>
      <c r="L13" s="71"/>
      <c r="M13" s="71"/>
      <c r="N13" s="72"/>
      <c r="O13" s="73"/>
      <c r="P13" s="71"/>
    </row>
    <row r="14" spans="1:16">
      <c r="A14" s="71"/>
      <c r="B14" s="72"/>
      <c r="C14" s="73"/>
      <c r="D14" s="71"/>
      <c r="E14" s="71"/>
      <c r="F14" s="72"/>
      <c r="G14" s="73"/>
      <c r="H14" s="71"/>
      <c r="I14" s="71"/>
      <c r="J14" s="72"/>
      <c r="K14" s="73"/>
      <c r="L14" s="71"/>
      <c r="M14" s="71"/>
      <c r="N14" s="72"/>
      <c r="O14" s="73"/>
      <c r="P14" s="71"/>
    </row>
    <row r="15" spans="1:16">
      <c r="A15" s="71"/>
      <c r="B15" s="72"/>
      <c r="C15" s="73"/>
      <c r="D15" s="71"/>
      <c r="E15" s="71"/>
      <c r="F15" s="72"/>
      <c r="G15" s="73"/>
      <c r="H15" s="71"/>
      <c r="I15" s="71"/>
      <c r="J15" s="72"/>
      <c r="K15" s="73"/>
      <c r="L15" s="71"/>
      <c r="M15" s="71"/>
      <c r="N15" s="72"/>
      <c r="O15" s="73"/>
      <c r="P15" s="71"/>
    </row>
    <row r="16" spans="1:16">
      <c r="A16" s="71"/>
      <c r="B16" s="72"/>
      <c r="C16" s="73"/>
      <c r="D16" s="71"/>
      <c r="E16" s="71"/>
      <c r="F16" s="72"/>
      <c r="G16" s="73"/>
      <c r="H16" s="71"/>
      <c r="I16" s="71"/>
      <c r="J16" s="72"/>
      <c r="K16" s="73"/>
      <c r="L16" s="71"/>
      <c r="M16" s="71"/>
      <c r="N16" s="72"/>
      <c r="O16" s="73"/>
      <c r="P16" s="71"/>
    </row>
    <row r="17" spans="1:16">
      <c r="A17" s="71"/>
      <c r="B17" s="72"/>
      <c r="C17" s="73"/>
      <c r="D17" s="71"/>
      <c r="E17" s="71"/>
      <c r="F17" s="72"/>
      <c r="G17" s="73"/>
      <c r="H17" s="71"/>
      <c r="I17" s="71"/>
      <c r="J17" s="72"/>
      <c r="K17" s="73"/>
      <c r="L17" s="71"/>
      <c r="M17" s="71"/>
      <c r="N17" s="72"/>
      <c r="O17" s="73"/>
      <c r="P17" s="71"/>
    </row>
    <row r="18" spans="1:16" ht="16" thickBot="1">
      <c r="A18" s="7"/>
      <c r="B18" s="8"/>
      <c r="C18" s="9"/>
      <c r="D18" s="9"/>
      <c r="E18" s="9"/>
      <c r="F18" s="8"/>
      <c r="G18" s="9"/>
      <c r="H18" s="9"/>
      <c r="I18" s="9"/>
      <c r="J18" s="8"/>
      <c r="K18" s="9"/>
      <c r="L18" s="9"/>
      <c r="M18" s="9"/>
      <c r="N18" s="8"/>
      <c r="O18" s="9"/>
      <c r="P18" s="9"/>
    </row>
    <row r="19" spans="1:16" ht="16" thickBo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9" thickBot="1">
      <c r="A20" s="145" t="s">
        <v>42</v>
      </c>
      <c r="B20" s="146"/>
      <c r="C20" s="152"/>
      <c r="D20" s="145" t="s">
        <v>41</v>
      </c>
      <c r="E20" s="146"/>
      <c r="F20" s="146"/>
      <c r="G20" s="147"/>
      <c r="H20" s="145" t="s">
        <v>44</v>
      </c>
      <c r="I20" s="146"/>
      <c r="J20" s="147"/>
      <c r="K20" s="145" t="s">
        <v>45</v>
      </c>
      <c r="L20" s="146"/>
      <c r="M20" s="146"/>
      <c r="N20" s="147"/>
      <c r="O20" s="5"/>
      <c r="P20" s="5"/>
    </row>
    <row r="21" spans="1:16" ht="18">
      <c r="A21" s="21" t="s">
        <v>13</v>
      </c>
      <c r="B21" s="10" t="s">
        <v>14</v>
      </c>
      <c r="C21" s="23" t="s">
        <v>17</v>
      </c>
      <c r="D21" s="21" t="s">
        <v>13</v>
      </c>
      <c r="E21" s="22" t="s">
        <v>14</v>
      </c>
      <c r="F21" s="158" t="s">
        <v>17</v>
      </c>
      <c r="G21" s="158"/>
      <c r="H21" s="21" t="s">
        <v>13</v>
      </c>
      <c r="I21" s="158" t="s">
        <v>17</v>
      </c>
      <c r="J21" s="158"/>
      <c r="K21" s="21" t="s">
        <v>1</v>
      </c>
      <c r="L21" s="44">
        <v>0.6</v>
      </c>
      <c r="M21" s="25">
        <f>L21*I$26</f>
        <v>162</v>
      </c>
      <c r="N21" s="45" t="s">
        <v>46</v>
      </c>
      <c r="O21" s="5"/>
      <c r="P21" s="5"/>
    </row>
    <row r="22" spans="1:16" ht="19" thickBot="1">
      <c r="A22" s="24" t="s">
        <v>4</v>
      </c>
      <c r="B22" s="11">
        <v>50</v>
      </c>
      <c r="C22" s="26">
        <f>C$26*B22/B$26</f>
        <v>90</v>
      </c>
      <c r="D22" s="24" t="s">
        <v>4</v>
      </c>
      <c r="E22" s="25">
        <v>60</v>
      </c>
      <c r="F22" s="159">
        <f>F$25*E22/E$25</f>
        <v>54</v>
      </c>
      <c r="G22" s="160"/>
      <c r="H22" s="24" t="s">
        <v>4</v>
      </c>
      <c r="I22" s="159">
        <f>C22+F22</f>
        <v>144</v>
      </c>
      <c r="J22" s="160"/>
      <c r="K22" s="46" t="s">
        <v>2</v>
      </c>
      <c r="L22" s="47">
        <v>0.4</v>
      </c>
      <c r="M22" s="28">
        <f>L22*I$26</f>
        <v>108</v>
      </c>
      <c r="N22" s="48" t="s">
        <v>46</v>
      </c>
      <c r="O22" s="5"/>
      <c r="P22" s="5"/>
    </row>
    <row r="23" spans="1:16" ht="18">
      <c r="A23" s="24" t="s">
        <v>5</v>
      </c>
      <c r="B23" s="11">
        <v>20</v>
      </c>
      <c r="C23" s="26">
        <f t="shared" ref="C23:C25" si="0">C$26*B23/B$26</f>
        <v>36</v>
      </c>
      <c r="D23" s="24" t="s">
        <v>5</v>
      </c>
      <c r="E23" s="25">
        <v>30</v>
      </c>
      <c r="F23" s="159">
        <f t="shared" ref="F23:F24" si="1">F$25*E23/E$25</f>
        <v>27</v>
      </c>
      <c r="G23" s="160"/>
      <c r="H23" s="24" t="s">
        <v>5</v>
      </c>
      <c r="I23" s="159">
        <f>C23+F23</f>
        <v>63</v>
      </c>
      <c r="J23" s="160"/>
      <c r="K23" s="5"/>
      <c r="L23" s="5"/>
      <c r="M23" s="5"/>
      <c r="N23" s="5"/>
      <c r="O23" s="5"/>
      <c r="P23" s="5"/>
    </row>
    <row r="24" spans="1:16" ht="18">
      <c r="A24" s="24" t="s">
        <v>6</v>
      </c>
      <c r="B24" s="11">
        <v>20</v>
      </c>
      <c r="C24" s="26">
        <f t="shared" si="0"/>
        <v>36</v>
      </c>
      <c r="D24" s="24" t="s">
        <v>7</v>
      </c>
      <c r="E24" s="25">
        <v>10</v>
      </c>
      <c r="F24" s="159">
        <f t="shared" si="1"/>
        <v>9</v>
      </c>
      <c r="G24" s="160"/>
      <c r="H24" s="24" t="s">
        <v>6</v>
      </c>
      <c r="I24" s="159">
        <f>C24</f>
        <v>36</v>
      </c>
      <c r="J24" s="160"/>
      <c r="K24" s="5"/>
      <c r="L24" s="5"/>
      <c r="M24" s="5"/>
      <c r="N24" s="5"/>
      <c r="O24" s="5"/>
      <c r="P24" s="5"/>
    </row>
    <row r="25" spans="1:16" ht="18">
      <c r="A25" s="24" t="s">
        <v>7</v>
      </c>
      <c r="B25" s="11">
        <v>10</v>
      </c>
      <c r="C25" s="26">
        <f t="shared" si="0"/>
        <v>18</v>
      </c>
      <c r="D25" s="15" t="s">
        <v>15</v>
      </c>
      <c r="E25" s="25">
        <v>100</v>
      </c>
      <c r="F25" s="159">
        <v>90</v>
      </c>
      <c r="G25" s="160"/>
      <c r="H25" s="24" t="s">
        <v>7</v>
      </c>
      <c r="I25" s="159">
        <f>F24+C25</f>
        <v>27</v>
      </c>
      <c r="J25" s="160"/>
      <c r="K25" s="5"/>
      <c r="L25" s="5"/>
      <c r="M25" s="5"/>
      <c r="N25" s="5"/>
      <c r="O25" s="5"/>
      <c r="P25" s="5"/>
    </row>
    <row r="26" spans="1:16" ht="19" thickBot="1">
      <c r="A26" s="27" t="s">
        <v>15</v>
      </c>
      <c r="B26" s="28">
        <v>100</v>
      </c>
      <c r="C26" s="29">
        <v>180</v>
      </c>
      <c r="D26" s="161"/>
      <c r="E26" s="156"/>
      <c r="F26" s="156"/>
      <c r="G26" s="157"/>
      <c r="H26" s="27" t="s">
        <v>15</v>
      </c>
      <c r="I26" s="156">
        <f>SUM(I22:J25)</f>
        <v>270</v>
      </c>
      <c r="J26" s="157"/>
      <c r="K26" s="5"/>
      <c r="L26" s="5"/>
      <c r="M26" s="5"/>
      <c r="N26" s="5"/>
      <c r="O26" s="5"/>
      <c r="P26" s="5"/>
    </row>
    <row r="27" spans="1:16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mergeCells count="25">
    <mergeCell ref="D26:G26"/>
    <mergeCell ref="H20:J20"/>
    <mergeCell ref="I21:J21"/>
    <mergeCell ref="I22:J22"/>
    <mergeCell ref="I23:J23"/>
    <mergeCell ref="I24:J24"/>
    <mergeCell ref="I25:J25"/>
    <mergeCell ref="I26:J26"/>
    <mergeCell ref="F21:G21"/>
    <mergeCell ref="F22:G22"/>
    <mergeCell ref="F23:G23"/>
    <mergeCell ref="F24:G24"/>
    <mergeCell ref="F25:G25"/>
    <mergeCell ref="A20:C20"/>
    <mergeCell ref="A1:P1"/>
    <mergeCell ref="A2:D2"/>
    <mergeCell ref="E2:H2"/>
    <mergeCell ref="I2:L2"/>
    <mergeCell ref="M2:P2"/>
    <mergeCell ref="B3:C3"/>
    <mergeCell ref="F3:G3"/>
    <mergeCell ref="J3:K3"/>
    <mergeCell ref="N3:O3"/>
    <mergeCell ref="D20:G20"/>
    <mergeCell ref="K20:N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Begreber i træning</vt:lpstr>
      <vt:lpstr>Ugeskabelon</vt:lpstr>
      <vt:lpstr>U5</vt:lpstr>
      <vt:lpstr>U6</vt:lpstr>
      <vt:lpstr>U7</vt:lpstr>
      <vt:lpstr>U8</vt:lpstr>
      <vt:lpstr>U9</vt:lpstr>
      <vt:lpstr>U10</vt:lpstr>
      <vt:lpstr>U11</vt:lpstr>
      <vt:lpstr>U12</vt:lpstr>
      <vt:lpstr>U13</vt:lpstr>
      <vt:lpstr>U14</vt:lpstr>
      <vt:lpstr>U15</vt:lpstr>
      <vt:lpstr>U17</vt:lpstr>
      <vt:lpstr>U19</vt:lpstr>
    </vt:vector>
  </TitlesOfParts>
  <Company>Syddansk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Ditlevsen</dc:creator>
  <cp:lastModifiedBy>Simon Ditlevsen</cp:lastModifiedBy>
  <dcterms:created xsi:type="dcterms:W3CDTF">2017-02-22T01:49:11Z</dcterms:created>
  <dcterms:modified xsi:type="dcterms:W3CDTF">2017-11-02T21:18:48Z</dcterms:modified>
</cp:coreProperties>
</file>